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IR\UAF PAIR\Chantelle\projects\937_UAF_ESRs\Spring_ESRs\Admissions_Summary\Reports\"/>
    </mc:Choice>
  </mc:AlternateContent>
  <bookViews>
    <workbookView xWindow="13980" yWindow="0" windowWidth="26415" windowHeight="18615" tabRatio="500"/>
  </bookViews>
  <sheets>
    <sheet name="02-06-17" sheetId="12" r:id="rId1"/>
    <sheet name="01-30-17" sheetId="11" r:id="rId2"/>
    <sheet name="01-23-17" sheetId="10" r:id="rId3"/>
    <sheet name="01-16-17" sheetId="9" r:id="rId4"/>
    <sheet name="01-09-17" sheetId="8" r:id="rId5"/>
    <sheet name="01-02-17" sheetId="7" r:id="rId6"/>
    <sheet name="12-19-16" sheetId="5" r:id="rId7"/>
    <sheet name="12-12-16" sheetId="4" r:id="rId8"/>
    <sheet name="12-05-16" sheetId="2" r:id="rId9"/>
    <sheet name="11-28-16" sheetId="1" state="hidden" r:id="rId10"/>
  </sheets>
  <definedNames>
    <definedName name="_xlnm.Print_Titles" localSheetId="1">'01-30-17'!$6:$6</definedName>
    <definedName name="_xlnm.Print_Titles" localSheetId="0">'02-06-17'!$6:$6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6" i="12" l="1"/>
  <c r="Q66" i="12"/>
  <c r="P66" i="12"/>
  <c r="R65" i="12"/>
  <c r="Q65" i="12"/>
  <c r="P65" i="12"/>
  <c r="R64" i="12"/>
  <c r="Q64" i="12"/>
  <c r="P64" i="12"/>
  <c r="R63" i="12"/>
  <c r="Q63" i="12"/>
  <c r="P63" i="12"/>
  <c r="R62" i="12"/>
  <c r="Q62" i="12"/>
  <c r="P62" i="12"/>
  <c r="R61" i="12"/>
  <c r="Q61" i="12"/>
  <c r="P61" i="12"/>
  <c r="R60" i="12"/>
  <c r="Q60" i="12"/>
  <c r="P60" i="12"/>
  <c r="Q59" i="12"/>
  <c r="P59" i="12"/>
  <c r="R58" i="12"/>
  <c r="Q58" i="12"/>
  <c r="P58" i="12"/>
  <c r="R57" i="12"/>
  <c r="Q57" i="12"/>
  <c r="P57" i="12"/>
  <c r="Q56" i="12"/>
  <c r="P56" i="12"/>
  <c r="R55" i="12"/>
  <c r="Q55" i="12"/>
  <c r="P55" i="12"/>
  <c r="R54" i="12"/>
  <c r="Q54" i="12"/>
  <c r="P54" i="12"/>
  <c r="R53" i="12"/>
  <c r="Q53" i="12"/>
  <c r="P53" i="12"/>
  <c r="R52" i="12"/>
  <c r="Q52" i="12"/>
  <c r="P52" i="12"/>
  <c r="R51" i="12"/>
  <c r="Q51" i="12"/>
  <c r="P51" i="12"/>
  <c r="R50" i="12"/>
  <c r="Q50" i="12"/>
  <c r="P50" i="12"/>
  <c r="R49" i="12"/>
  <c r="Q49" i="12"/>
  <c r="P49" i="12"/>
  <c r="R48" i="12"/>
  <c r="Q48" i="12"/>
  <c r="P48" i="12"/>
  <c r="R47" i="12"/>
  <c r="Q47" i="12"/>
  <c r="P47" i="12"/>
  <c r="R46" i="12"/>
  <c r="Q46" i="12"/>
  <c r="P46" i="12"/>
  <c r="R45" i="12"/>
  <c r="Q45" i="12"/>
  <c r="P45" i="12"/>
  <c r="R44" i="12"/>
  <c r="Q44" i="12"/>
  <c r="P44" i="12"/>
  <c r="Q43" i="12"/>
  <c r="P43" i="12"/>
  <c r="R42" i="12"/>
  <c r="Q42" i="12"/>
  <c r="P42" i="12"/>
  <c r="R41" i="12"/>
  <c r="Q41" i="12"/>
  <c r="P41" i="12"/>
  <c r="R40" i="12"/>
  <c r="Q40" i="12"/>
  <c r="P40" i="12"/>
  <c r="R39" i="12"/>
  <c r="Q39" i="12"/>
  <c r="P39" i="12"/>
  <c r="R38" i="12"/>
  <c r="Q38" i="12"/>
  <c r="P38" i="12"/>
  <c r="R37" i="12"/>
  <c r="Q37" i="12"/>
  <c r="P37" i="12"/>
  <c r="R36" i="12"/>
  <c r="Q36" i="12"/>
  <c r="P36" i="12"/>
  <c r="R35" i="12"/>
  <c r="Q35" i="12"/>
  <c r="P35" i="12"/>
  <c r="R34" i="12"/>
  <c r="Q34" i="12"/>
  <c r="P34" i="12"/>
  <c r="R33" i="12"/>
  <c r="Q33" i="12"/>
  <c r="P33" i="12"/>
  <c r="R32" i="12"/>
  <c r="Q32" i="12"/>
  <c r="P32" i="12"/>
  <c r="R31" i="12"/>
  <c r="Q31" i="12"/>
  <c r="P31" i="12"/>
  <c r="R30" i="12"/>
  <c r="Q30" i="12"/>
  <c r="P30" i="12"/>
  <c r="R29" i="12"/>
  <c r="Q29" i="12"/>
  <c r="P29" i="12"/>
  <c r="R28" i="12"/>
  <c r="Q28" i="12"/>
  <c r="P28" i="12"/>
  <c r="O26" i="12"/>
  <c r="R26" i="12"/>
  <c r="N26" i="12"/>
  <c r="Q26" i="12"/>
  <c r="M26" i="12"/>
  <c r="P26" i="12"/>
  <c r="R25" i="12"/>
  <c r="Q25" i="12"/>
  <c r="P25" i="12"/>
  <c r="R24" i="12"/>
  <c r="Q24" i="12"/>
  <c r="P24" i="12"/>
  <c r="R23" i="12"/>
  <c r="Q23" i="12"/>
  <c r="P23" i="12"/>
  <c r="R22" i="12"/>
  <c r="Q22" i="12"/>
  <c r="P22" i="12"/>
  <c r="R21" i="12"/>
  <c r="Q21" i="12"/>
  <c r="P21" i="12"/>
  <c r="R20" i="12"/>
  <c r="Q20" i="12"/>
  <c r="P20" i="12"/>
  <c r="R19" i="12"/>
  <c r="Q19" i="12"/>
  <c r="P19" i="12"/>
  <c r="R18" i="12"/>
  <c r="Q18" i="12"/>
  <c r="P18" i="12"/>
  <c r="O16" i="12"/>
  <c r="R16" i="12"/>
  <c r="N16" i="12"/>
  <c r="Q16" i="12"/>
  <c r="M16" i="12"/>
  <c r="P16" i="12"/>
  <c r="R15" i="12"/>
  <c r="Q15" i="12"/>
  <c r="P15" i="12"/>
  <c r="R14" i="12"/>
  <c r="Q14" i="12"/>
  <c r="P14" i="12"/>
  <c r="R13" i="12"/>
  <c r="Q13" i="12"/>
  <c r="P13" i="12"/>
  <c r="R12" i="12"/>
  <c r="Q12" i="12"/>
  <c r="P12" i="12"/>
  <c r="R11" i="12"/>
  <c r="Q11" i="12"/>
  <c r="P11" i="12"/>
  <c r="R10" i="12"/>
  <c r="Q10" i="12"/>
  <c r="P10" i="12"/>
  <c r="R9" i="12"/>
  <c r="Q9" i="12"/>
  <c r="P9" i="12"/>
  <c r="R8" i="12"/>
  <c r="Q8" i="12"/>
  <c r="P8" i="12"/>
  <c r="R66" i="11"/>
  <c r="Q66" i="11"/>
  <c r="P66" i="11"/>
  <c r="R65" i="11"/>
  <c r="Q65" i="11"/>
  <c r="P65" i="11"/>
  <c r="R64" i="11"/>
  <c r="Q64" i="11"/>
  <c r="P64" i="11"/>
  <c r="R63" i="11"/>
  <c r="Q63" i="11"/>
  <c r="P63" i="11"/>
  <c r="R62" i="11"/>
  <c r="Q62" i="11"/>
  <c r="P62" i="11"/>
  <c r="R61" i="11"/>
  <c r="Q61" i="11"/>
  <c r="P61" i="11"/>
  <c r="R60" i="11"/>
  <c r="Q60" i="11"/>
  <c r="P60" i="11"/>
  <c r="Q59" i="11"/>
  <c r="P59" i="11"/>
  <c r="R58" i="11"/>
  <c r="Q58" i="11"/>
  <c r="P58" i="11"/>
  <c r="R57" i="11"/>
  <c r="Q57" i="11"/>
  <c r="P57" i="11"/>
  <c r="Q56" i="11"/>
  <c r="P56" i="11"/>
  <c r="R55" i="11"/>
  <c r="Q55" i="11"/>
  <c r="P55" i="11"/>
  <c r="R54" i="11"/>
  <c r="Q54" i="11"/>
  <c r="P54" i="11"/>
  <c r="R53" i="11"/>
  <c r="Q53" i="11"/>
  <c r="P53" i="11"/>
  <c r="R52" i="11"/>
  <c r="Q52" i="11"/>
  <c r="P52" i="11"/>
  <c r="R51" i="11"/>
  <c r="Q51" i="11"/>
  <c r="P51" i="11"/>
  <c r="R50" i="11"/>
  <c r="Q50" i="11"/>
  <c r="P50" i="11"/>
  <c r="R49" i="11"/>
  <c r="Q49" i="11"/>
  <c r="P49" i="11"/>
  <c r="R48" i="11"/>
  <c r="Q48" i="11"/>
  <c r="P48" i="11"/>
  <c r="R47" i="11"/>
  <c r="Q47" i="11"/>
  <c r="P47" i="11"/>
  <c r="R46" i="11"/>
  <c r="Q46" i="11"/>
  <c r="P46" i="11"/>
  <c r="R45" i="11"/>
  <c r="Q45" i="11"/>
  <c r="P45" i="11"/>
  <c r="R44" i="11"/>
  <c r="Q44" i="11"/>
  <c r="P44" i="11"/>
  <c r="Q43" i="11"/>
  <c r="P43" i="11"/>
  <c r="R42" i="11"/>
  <c r="Q42" i="11"/>
  <c r="P42" i="11"/>
  <c r="R41" i="11"/>
  <c r="Q41" i="11"/>
  <c r="P41" i="11"/>
  <c r="R40" i="11"/>
  <c r="Q40" i="11"/>
  <c r="P40" i="11"/>
  <c r="R39" i="11"/>
  <c r="Q39" i="11"/>
  <c r="P39" i="11"/>
  <c r="R38" i="11"/>
  <c r="Q38" i="11"/>
  <c r="P38" i="11"/>
  <c r="R37" i="11"/>
  <c r="Q37" i="11"/>
  <c r="P37" i="11"/>
  <c r="R36" i="11"/>
  <c r="Q36" i="11"/>
  <c r="P36" i="11"/>
  <c r="R35" i="11"/>
  <c r="Q35" i="11"/>
  <c r="P35" i="11"/>
  <c r="R34" i="11"/>
  <c r="Q34" i="11"/>
  <c r="P34" i="11"/>
  <c r="R33" i="11"/>
  <c r="Q33" i="11"/>
  <c r="P33" i="11"/>
  <c r="R32" i="11"/>
  <c r="Q32" i="11"/>
  <c r="P32" i="11"/>
  <c r="R31" i="11"/>
  <c r="Q31" i="11"/>
  <c r="P31" i="11"/>
  <c r="R30" i="11"/>
  <c r="Q30" i="11"/>
  <c r="P30" i="11"/>
  <c r="R29" i="11"/>
  <c r="Q29" i="11"/>
  <c r="P29" i="11"/>
  <c r="R28" i="11"/>
  <c r="Q28" i="11"/>
  <c r="P28" i="11"/>
  <c r="O26" i="11"/>
  <c r="R26" i="11"/>
  <c r="N26" i="11"/>
  <c r="Q26" i="11"/>
  <c r="M26" i="11"/>
  <c r="P26" i="11"/>
  <c r="R25" i="11"/>
  <c r="Q25" i="11"/>
  <c r="P25" i="11"/>
  <c r="R24" i="11"/>
  <c r="Q24" i="11"/>
  <c r="P24" i="11"/>
  <c r="R23" i="11"/>
  <c r="Q23" i="11"/>
  <c r="P23" i="11"/>
  <c r="R22" i="11"/>
  <c r="Q22" i="11"/>
  <c r="P22" i="11"/>
  <c r="R21" i="11"/>
  <c r="Q21" i="11"/>
  <c r="P21" i="11"/>
  <c r="R20" i="11"/>
  <c r="Q20" i="11"/>
  <c r="P20" i="11"/>
  <c r="R19" i="11"/>
  <c r="Q19" i="11"/>
  <c r="P19" i="11"/>
  <c r="R18" i="11"/>
  <c r="Q18" i="11"/>
  <c r="P18" i="11"/>
  <c r="O16" i="11"/>
  <c r="R16" i="11"/>
  <c r="N16" i="11"/>
  <c r="Q16" i="11"/>
  <c r="M16" i="11"/>
  <c r="P16" i="11"/>
  <c r="R15" i="11"/>
  <c r="Q15" i="11"/>
  <c r="P15" i="11"/>
  <c r="R14" i="11"/>
  <c r="Q14" i="11"/>
  <c r="P14" i="11"/>
  <c r="R13" i="11"/>
  <c r="Q13" i="11"/>
  <c r="P13" i="11"/>
  <c r="R12" i="11"/>
  <c r="Q12" i="11"/>
  <c r="P12" i="11"/>
  <c r="R11" i="11"/>
  <c r="Q11" i="11"/>
  <c r="P11" i="11"/>
  <c r="R10" i="11"/>
  <c r="Q10" i="11"/>
  <c r="P10" i="11"/>
  <c r="R9" i="11"/>
  <c r="Q9" i="11"/>
  <c r="P9" i="11"/>
  <c r="R8" i="11"/>
  <c r="Q8" i="11"/>
  <c r="P8" i="11"/>
  <c r="R65" i="10"/>
  <c r="Q65" i="10"/>
  <c r="P65" i="10"/>
  <c r="R64" i="10"/>
  <c r="Q64" i="10"/>
  <c r="P64" i="10"/>
  <c r="R63" i="10"/>
  <c r="Q63" i="10"/>
  <c r="P63" i="10"/>
  <c r="R62" i="10"/>
  <c r="Q62" i="10"/>
  <c r="P62" i="10"/>
  <c r="R61" i="10"/>
  <c r="Q61" i="10"/>
  <c r="P61" i="10"/>
  <c r="R60" i="10"/>
  <c r="Q60" i="10"/>
  <c r="P60" i="10"/>
  <c r="R59" i="10"/>
  <c r="Q59" i="10"/>
  <c r="P59" i="10"/>
  <c r="Q58" i="10"/>
  <c r="P58" i="10"/>
  <c r="R57" i="10"/>
  <c r="Q57" i="10"/>
  <c r="P57" i="10"/>
  <c r="R56" i="10"/>
  <c r="Q56" i="10"/>
  <c r="P56" i="10"/>
  <c r="Q55" i="10"/>
  <c r="P55" i="10"/>
  <c r="R54" i="10"/>
  <c r="Q54" i="10"/>
  <c r="P54" i="10"/>
  <c r="R53" i="10"/>
  <c r="Q53" i="10"/>
  <c r="P53" i="10"/>
  <c r="R52" i="10"/>
  <c r="Q52" i="10"/>
  <c r="P52" i="10"/>
  <c r="R51" i="10"/>
  <c r="Q51" i="10"/>
  <c r="P51" i="10"/>
  <c r="R50" i="10"/>
  <c r="Q50" i="10"/>
  <c r="P50" i="10"/>
  <c r="R49" i="10"/>
  <c r="Q49" i="10"/>
  <c r="P49" i="10"/>
  <c r="R48" i="10"/>
  <c r="Q48" i="10"/>
  <c r="P48" i="10"/>
  <c r="R47" i="10"/>
  <c r="Q47" i="10"/>
  <c r="P47" i="10"/>
  <c r="R46" i="10"/>
  <c r="Q46" i="10"/>
  <c r="P46" i="10"/>
  <c r="R45" i="10"/>
  <c r="Q45" i="10"/>
  <c r="P45" i="10"/>
  <c r="R44" i="10"/>
  <c r="Q44" i="10"/>
  <c r="P44" i="10"/>
  <c r="R43" i="10"/>
  <c r="Q43" i="10"/>
  <c r="P43" i="10"/>
  <c r="Q42" i="10"/>
  <c r="P42" i="10"/>
  <c r="R41" i="10"/>
  <c r="Q41" i="10"/>
  <c r="P41" i="10"/>
  <c r="R40" i="10"/>
  <c r="Q40" i="10"/>
  <c r="P40" i="10"/>
  <c r="R39" i="10"/>
  <c r="Q39" i="10"/>
  <c r="P39" i="10"/>
  <c r="R38" i="10"/>
  <c r="Q38" i="10"/>
  <c r="P38" i="10"/>
  <c r="R37" i="10"/>
  <c r="Q37" i="10"/>
  <c r="P37" i="10"/>
  <c r="R36" i="10"/>
  <c r="Q36" i="10"/>
  <c r="P36" i="10"/>
  <c r="R35" i="10"/>
  <c r="Q35" i="10"/>
  <c r="P35" i="10"/>
  <c r="R34" i="10"/>
  <c r="Q34" i="10"/>
  <c r="P34" i="10"/>
  <c r="R33" i="10"/>
  <c r="Q33" i="10"/>
  <c r="P33" i="10"/>
  <c r="R32" i="10"/>
  <c r="Q32" i="10"/>
  <c r="P32" i="10"/>
  <c r="R31" i="10"/>
  <c r="Q31" i="10"/>
  <c r="P31" i="10"/>
  <c r="R30" i="10"/>
  <c r="Q30" i="10"/>
  <c r="P30" i="10"/>
  <c r="R29" i="10"/>
  <c r="Q29" i="10"/>
  <c r="P29" i="10"/>
  <c r="R28" i="10"/>
  <c r="Q28" i="10"/>
  <c r="P28" i="10"/>
  <c r="R27" i="10"/>
  <c r="Q27" i="10"/>
  <c r="P27" i="10"/>
  <c r="O25" i="10"/>
  <c r="R25" i="10"/>
  <c r="N25" i="10"/>
  <c r="Q25" i="10"/>
  <c r="M25" i="10"/>
  <c r="P25" i="10"/>
  <c r="R24" i="10"/>
  <c r="Q24" i="10"/>
  <c r="P24" i="10"/>
  <c r="R23" i="10"/>
  <c r="Q23" i="10"/>
  <c r="P23" i="10"/>
  <c r="R22" i="10"/>
  <c r="Q22" i="10"/>
  <c r="P22" i="10"/>
  <c r="R21" i="10"/>
  <c r="Q21" i="10"/>
  <c r="P21" i="10"/>
  <c r="R20" i="10"/>
  <c r="Q20" i="10"/>
  <c r="P20" i="10"/>
  <c r="R19" i="10"/>
  <c r="Q19" i="10"/>
  <c r="P19" i="10"/>
  <c r="R18" i="10"/>
  <c r="Q18" i="10"/>
  <c r="P18" i="10"/>
  <c r="R17" i="10"/>
  <c r="Q17" i="10"/>
  <c r="P17" i="10"/>
  <c r="O15" i="10"/>
  <c r="R15" i="10"/>
  <c r="N15" i="10"/>
  <c r="Q15" i="10"/>
  <c r="M15" i="10"/>
  <c r="P15" i="10"/>
  <c r="R14" i="10"/>
  <c r="Q14" i="10"/>
  <c r="P14" i="10"/>
  <c r="R13" i="10"/>
  <c r="Q13" i="10"/>
  <c r="P13" i="10"/>
  <c r="R12" i="10"/>
  <c r="Q12" i="10"/>
  <c r="P12" i="10"/>
  <c r="R11" i="10"/>
  <c r="Q11" i="10"/>
  <c r="P11" i="10"/>
  <c r="R10" i="10"/>
  <c r="Q10" i="10"/>
  <c r="P10" i="10"/>
  <c r="R9" i="10"/>
  <c r="Q9" i="10"/>
  <c r="P9" i="10"/>
  <c r="R8" i="10"/>
  <c r="Q8" i="10"/>
  <c r="P8" i="10"/>
  <c r="R7" i="10"/>
  <c r="Q7" i="10"/>
  <c r="P7" i="10"/>
  <c r="R65" i="9"/>
  <c r="Q65" i="9"/>
  <c r="P65" i="9"/>
  <c r="R64" i="9"/>
  <c r="Q64" i="9"/>
  <c r="P64" i="9"/>
  <c r="R63" i="9"/>
  <c r="Q63" i="9"/>
  <c r="P63" i="9"/>
  <c r="R62" i="9"/>
  <c r="Q62" i="9"/>
  <c r="P62" i="9"/>
  <c r="R61" i="9"/>
  <c r="Q61" i="9"/>
  <c r="P61" i="9"/>
  <c r="R60" i="9"/>
  <c r="Q60" i="9"/>
  <c r="P60" i="9"/>
  <c r="R59" i="9"/>
  <c r="Q59" i="9"/>
  <c r="P59" i="9"/>
  <c r="Q58" i="9"/>
  <c r="P58" i="9"/>
  <c r="R57" i="9"/>
  <c r="Q57" i="9"/>
  <c r="P57" i="9"/>
  <c r="R56" i="9"/>
  <c r="Q56" i="9"/>
  <c r="P56" i="9"/>
  <c r="Q55" i="9"/>
  <c r="P55" i="9"/>
  <c r="R54" i="9"/>
  <c r="Q54" i="9"/>
  <c r="P54" i="9"/>
  <c r="R53" i="9"/>
  <c r="Q53" i="9"/>
  <c r="P53" i="9"/>
  <c r="R52" i="9"/>
  <c r="Q52" i="9"/>
  <c r="P52" i="9"/>
  <c r="R51" i="9"/>
  <c r="Q51" i="9"/>
  <c r="P51" i="9"/>
  <c r="R50" i="9"/>
  <c r="Q50" i="9"/>
  <c r="P50" i="9"/>
  <c r="R49" i="9"/>
  <c r="Q49" i="9"/>
  <c r="P49" i="9"/>
  <c r="R48" i="9"/>
  <c r="Q48" i="9"/>
  <c r="P48" i="9"/>
  <c r="R47" i="9"/>
  <c r="Q47" i="9"/>
  <c r="P47" i="9"/>
  <c r="R46" i="9"/>
  <c r="Q46" i="9"/>
  <c r="P46" i="9"/>
  <c r="R45" i="9"/>
  <c r="Q45" i="9"/>
  <c r="P45" i="9"/>
  <c r="R44" i="9"/>
  <c r="Q44" i="9"/>
  <c r="P44" i="9"/>
  <c r="R43" i="9"/>
  <c r="Q43" i="9"/>
  <c r="P43" i="9"/>
  <c r="Q42" i="9"/>
  <c r="P42" i="9"/>
  <c r="R41" i="9"/>
  <c r="Q41" i="9"/>
  <c r="P41" i="9"/>
  <c r="R40" i="9"/>
  <c r="Q40" i="9"/>
  <c r="P40" i="9"/>
  <c r="R39" i="9"/>
  <c r="Q39" i="9"/>
  <c r="P39" i="9"/>
  <c r="R38" i="9"/>
  <c r="Q38" i="9"/>
  <c r="P38" i="9"/>
  <c r="R37" i="9"/>
  <c r="Q37" i="9"/>
  <c r="P37" i="9"/>
  <c r="R36" i="9"/>
  <c r="Q36" i="9"/>
  <c r="P36" i="9"/>
  <c r="R35" i="9"/>
  <c r="Q35" i="9"/>
  <c r="P35" i="9"/>
  <c r="R34" i="9"/>
  <c r="Q34" i="9"/>
  <c r="P34" i="9"/>
  <c r="R33" i="9"/>
  <c r="Q33" i="9"/>
  <c r="P33" i="9"/>
  <c r="R32" i="9"/>
  <c r="Q32" i="9"/>
  <c r="P32" i="9"/>
  <c r="R31" i="9"/>
  <c r="Q31" i="9"/>
  <c r="P31" i="9"/>
  <c r="R30" i="9"/>
  <c r="Q30" i="9"/>
  <c r="P30" i="9"/>
  <c r="R29" i="9"/>
  <c r="Q29" i="9"/>
  <c r="P29" i="9"/>
  <c r="R28" i="9"/>
  <c r="Q28" i="9"/>
  <c r="P28" i="9"/>
  <c r="R27" i="9"/>
  <c r="Q27" i="9"/>
  <c r="P27" i="9"/>
  <c r="O25" i="9"/>
  <c r="R25" i="9"/>
  <c r="N25" i="9"/>
  <c r="Q25" i="9"/>
  <c r="M25" i="9"/>
  <c r="P25" i="9"/>
  <c r="R24" i="9"/>
  <c r="Q24" i="9"/>
  <c r="P24" i="9"/>
  <c r="R23" i="9"/>
  <c r="Q23" i="9"/>
  <c r="P23" i="9"/>
  <c r="R22" i="9"/>
  <c r="Q22" i="9"/>
  <c r="P22" i="9"/>
  <c r="R21" i="9"/>
  <c r="Q21" i="9"/>
  <c r="P21" i="9"/>
  <c r="R20" i="9"/>
  <c r="Q20" i="9"/>
  <c r="P20" i="9"/>
  <c r="R19" i="9"/>
  <c r="Q19" i="9"/>
  <c r="P19" i="9"/>
  <c r="R18" i="9"/>
  <c r="Q18" i="9"/>
  <c r="P18" i="9"/>
  <c r="R17" i="9"/>
  <c r="Q17" i="9"/>
  <c r="P17" i="9"/>
  <c r="O15" i="9"/>
  <c r="R15" i="9"/>
  <c r="N15" i="9"/>
  <c r="Q15" i="9"/>
  <c r="M15" i="9"/>
  <c r="P15" i="9"/>
  <c r="R14" i="9"/>
  <c r="Q14" i="9"/>
  <c r="P14" i="9"/>
  <c r="R13" i="9"/>
  <c r="Q13" i="9"/>
  <c r="P13" i="9"/>
  <c r="R12" i="9"/>
  <c r="Q12" i="9"/>
  <c r="P12" i="9"/>
  <c r="R11" i="9"/>
  <c r="Q11" i="9"/>
  <c r="P11" i="9"/>
  <c r="R10" i="9"/>
  <c r="Q10" i="9"/>
  <c r="P10" i="9"/>
  <c r="R9" i="9"/>
  <c r="Q9" i="9"/>
  <c r="P9" i="9"/>
  <c r="R8" i="9"/>
  <c r="Q8" i="9"/>
  <c r="P8" i="9"/>
  <c r="R7" i="9"/>
  <c r="Q7" i="9"/>
  <c r="P7" i="9"/>
  <c r="R65" i="8"/>
  <c r="Q65" i="8"/>
  <c r="P65" i="8"/>
  <c r="R64" i="8"/>
  <c r="Q64" i="8"/>
  <c r="P64" i="8"/>
  <c r="R63" i="8"/>
  <c r="Q63" i="8"/>
  <c r="P63" i="8"/>
  <c r="R62" i="8"/>
  <c r="Q62" i="8"/>
  <c r="P62" i="8"/>
  <c r="R61" i="8"/>
  <c r="Q61" i="8"/>
  <c r="P61" i="8"/>
  <c r="R60" i="8"/>
  <c r="Q60" i="8"/>
  <c r="P60" i="8"/>
  <c r="R59" i="8"/>
  <c r="Q59" i="8"/>
  <c r="P59" i="8"/>
  <c r="Q58" i="8"/>
  <c r="P58" i="8"/>
  <c r="R57" i="8"/>
  <c r="Q57" i="8"/>
  <c r="P57" i="8"/>
  <c r="R56" i="8"/>
  <c r="Q56" i="8"/>
  <c r="P56" i="8"/>
  <c r="Q55" i="8"/>
  <c r="P55" i="8"/>
  <c r="R54" i="8"/>
  <c r="Q54" i="8"/>
  <c r="P54" i="8"/>
  <c r="R53" i="8"/>
  <c r="Q53" i="8"/>
  <c r="P53" i="8"/>
  <c r="R52" i="8"/>
  <c r="Q52" i="8"/>
  <c r="P52" i="8"/>
  <c r="R51" i="8"/>
  <c r="Q51" i="8"/>
  <c r="P51" i="8"/>
  <c r="R50" i="8"/>
  <c r="Q50" i="8"/>
  <c r="P50" i="8"/>
  <c r="R49" i="8"/>
  <c r="Q49" i="8"/>
  <c r="P49" i="8"/>
  <c r="R48" i="8"/>
  <c r="Q48" i="8"/>
  <c r="P48" i="8"/>
  <c r="R47" i="8"/>
  <c r="Q47" i="8"/>
  <c r="P47" i="8"/>
  <c r="R46" i="8"/>
  <c r="Q46" i="8"/>
  <c r="P46" i="8"/>
  <c r="R45" i="8"/>
  <c r="Q45" i="8"/>
  <c r="P45" i="8"/>
  <c r="R44" i="8"/>
  <c r="Q44" i="8"/>
  <c r="P44" i="8"/>
  <c r="R43" i="8"/>
  <c r="Q43" i="8"/>
  <c r="P43" i="8"/>
  <c r="Q42" i="8"/>
  <c r="P42" i="8"/>
  <c r="R41" i="8"/>
  <c r="Q41" i="8"/>
  <c r="P41" i="8"/>
  <c r="R40" i="8"/>
  <c r="Q40" i="8"/>
  <c r="P40" i="8"/>
  <c r="R39" i="8"/>
  <c r="Q39" i="8"/>
  <c r="P39" i="8"/>
  <c r="R38" i="8"/>
  <c r="Q38" i="8"/>
  <c r="P38" i="8"/>
  <c r="R37" i="8"/>
  <c r="Q37" i="8"/>
  <c r="P37" i="8"/>
  <c r="R36" i="8"/>
  <c r="Q36" i="8"/>
  <c r="P36" i="8"/>
  <c r="R35" i="8"/>
  <c r="Q35" i="8"/>
  <c r="P35" i="8"/>
  <c r="R34" i="8"/>
  <c r="Q34" i="8"/>
  <c r="P34" i="8"/>
  <c r="R33" i="8"/>
  <c r="Q33" i="8"/>
  <c r="P33" i="8"/>
  <c r="R32" i="8"/>
  <c r="Q32" i="8"/>
  <c r="P32" i="8"/>
  <c r="R31" i="8"/>
  <c r="Q31" i="8"/>
  <c r="P31" i="8"/>
  <c r="R30" i="8"/>
  <c r="Q30" i="8"/>
  <c r="P30" i="8"/>
  <c r="R29" i="8"/>
  <c r="Q29" i="8"/>
  <c r="P29" i="8"/>
  <c r="R28" i="8"/>
  <c r="Q28" i="8"/>
  <c r="P28" i="8"/>
  <c r="R27" i="8"/>
  <c r="Q27" i="8"/>
  <c r="P27" i="8"/>
  <c r="O25" i="8"/>
  <c r="R25" i="8"/>
  <c r="N25" i="8"/>
  <c r="Q25" i="8"/>
  <c r="M25" i="8"/>
  <c r="P25" i="8"/>
  <c r="R24" i="8"/>
  <c r="Q24" i="8"/>
  <c r="P24" i="8"/>
  <c r="R23" i="8"/>
  <c r="Q23" i="8"/>
  <c r="P23" i="8"/>
  <c r="R22" i="8"/>
  <c r="Q22" i="8"/>
  <c r="P22" i="8"/>
  <c r="R21" i="8"/>
  <c r="Q21" i="8"/>
  <c r="P21" i="8"/>
  <c r="R20" i="8"/>
  <c r="Q20" i="8"/>
  <c r="P20" i="8"/>
  <c r="R19" i="8"/>
  <c r="Q19" i="8"/>
  <c r="P19" i="8"/>
  <c r="R18" i="8"/>
  <c r="Q18" i="8"/>
  <c r="P18" i="8"/>
  <c r="R17" i="8"/>
  <c r="Q17" i="8"/>
  <c r="P17" i="8"/>
  <c r="O15" i="8"/>
  <c r="R15" i="8"/>
  <c r="N15" i="8"/>
  <c r="Q15" i="8"/>
  <c r="M15" i="8"/>
  <c r="P15" i="8"/>
  <c r="R14" i="8"/>
  <c r="Q14" i="8"/>
  <c r="P14" i="8"/>
  <c r="R13" i="8"/>
  <c r="Q13" i="8"/>
  <c r="P13" i="8"/>
  <c r="R12" i="8"/>
  <c r="Q12" i="8"/>
  <c r="P12" i="8"/>
  <c r="R11" i="8"/>
  <c r="Q11" i="8"/>
  <c r="P11" i="8"/>
  <c r="R10" i="8"/>
  <c r="Q10" i="8"/>
  <c r="P10" i="8"/>
  <c r="R9" i="8"/>
  <c r="Q9" i="8"/>
  <c r="P9" i="8"/>
  <c r="R8" i="8"/>
  <c r="Q8" i="8"/>
  <c r="P8" i="8"/>
  <c r="R7" i="8"/>
  <c r="Q7" i="8"/>
  <c r="P7" i="8"/>
  <c r="R65" i="7"/>
  <c r="Q65" i="7"/>
  <c r="P65" i="7"/>
  <c r="R64" i="7"/>
  <c r="Q64" i="7"/>
  <c r="P64" i="7"/>
  <c r="R63" i="7"/>
  <c r="Q63" i="7"/>
  <c r="P63" i="7"/>
  <c r="R62" i="7"/>
  <c r="Q62" i="7"/>
  <c r="P62" i="7"/>
  <c r="R61" i="7"/>
  <c r="Q61" i="7"/>
  <c r="P61" i="7"/>
  <c r="R60" i="7"/>
  <c r="Q60" i="7"/>
  <c r="P60" i="7"/>
  <c r="R59" i="7"/>
  <c r="Q59" i="7"/>
  <c r="P59" i="7"/>
  <c r="Q58" i="7"/>
  <c r="P58" i="7"/>
  <c r="R57" i="7"/>
  <c r="Q57" i="7"/>
  <c r="P57" i="7"/>
  <c r="R56" i="7"/>
  <c r="Q56" i="7"/>
  <c r="P56" i="7"/>
  <c r="Q55" i="7"/>
  <c r="P55" i="7"/>
  <c r="R54" i="7"/>
  <c r="Q54" i="7"/>
  <c r="P54" i="7"/>
  <c r="R53" i="7"/>
  <c r="Q53" i="7"/>
  <c r="P53" i="7"/>
  <c r="R52" i="7"/>
  <c r="Q52" i="7"/>
  <c r="P52" i="7"/>
  <c r="R51" i="7"/>
  <c r="Q51" i="7"/>
  <c r="P51" i="7"/>
  <c r="R50" i="7"/>
  <c r="Q50" i="7"/>
  <c r="P50" i="7"/>
  <c r="R49" i="7"/>
  <c r="Q49" i="7"/>
  <c r="P49" i="7"/>
  <c r="R48" i="7"/>
  <c r="Q48" i="7"/>
  <c r="P48" i="7"/>
  <c r="R47" i="7"/>
  <c r="Q47" i="7"/>
  <c r="P47" i="7"/>
  <c r="R46" i="7"/>
  <c r="Q46" i="7"/>
  <c r="P46" i="7"/>
  <c r="R45" i="7"/>
  <c r="Q45" i="7"/>
  <c r="P45" i="7"/>
  <c r="R44" i="7"/>
  <c r="Q44" i="7"/>
  <c r="P44" i="7"/>
  <c r="R43" i="7"/>
  <c r="Q43" i="7"/>
  <c r="P43" i="7"/>
  <c r="Q42" i="7"/>
  <c r="P42" i="7"/>
  <c r="R41" i="7"/>
  <c r="Q41" i="7"/>
  <c r="P41" i="7"/>
  <c r="R40" i="7"/>
  <c r="Q40" i="7"/>
  <c r="P40" i="7"/>
  <c r="R39" i="7"/>
  <c r="Q39" i="7"/>
  <c r="P39" i="7"/>
  <c r="R38" i="7"/>
  <c r="Q38" i="7"/>
  <c r="P38" i="7"/>
  <c r="R37" i="7"/>
  <c r="Q37" i="7"/>
  <c r="P37" i="7"/>
  <c r="R36" i="7"/>
  <c r="Q36" i="7"/>
  <c r="P36" i="7"/>
  <c r="R35" i="7"/>
  <c r="Q35" i="7"/>
  <c r="P35" i="7"/>
  <c r="R34" i="7"/>
  <c r="Q34" i="7"/>
  <c r="P34" i="7"/>
  <c r="R33" i="7"/>
  <c r="Q33" i="7"/>
  <c r="P33" i="7"/>
  <c r="R32" i="7"/>
  <c r="Q32" i="7"/>
  <c r="P32" i="7"/>
  <c r="R31" i="7"/>
  <c r="Q31" i="7"/>
  <c r="P31" i="7"/>
  <c r="R30" i="7"/>
  <c r="Q30" i="7"/>
  <c r="P30" i="7"/>
  <c r="R29" i="7"/>
  <c r="Q29" i="7"/>
  <c r="P29" i="7"/>
  <c r="R28" i="7"/>
  <c r="Q28" i="7"/>
  <c r="P28" i="7"/>
  <c r="R27" i="7"/>
  <c r="Q27" i="7"/>
  <c r="P27" i="7"/>
  <c r="O25" i="7"/>
  <c r="N25" i="7"/>
  <c r="M25" i="7"/>
  <c r="R25" i="7"/>
  <c r="Q25" i="7"/>
  <c r="P25" i="7"/>
  <c r="R24" i="7"/>
  <c r="Q24" i="7"/>
  <c r="P24" i="7"/>
  <c r="R23" i="7"/>
  <c r="Q23" i="7"/>
  <c r="P23" i="7"/>
  <c r="R22" i="7"/>
  <c r="Q22" i="7"/>
  <c r="P22" i="7"/>
  <c r="R21" i="7"/>
  <c r="Q21" i="7"/>
  <c r="P21" i="7"/>
  <c r="R20" i="7"/>
  <c r="Q20" i="7"/>
  <c r="P20" i="7"/>
  <c r="R19" i="7"/>
  <c r="Q19" i="7"/>
  <c r="P19" i="7"/>
  <c r="R18" i="7"/>
  <c r="Q18" i="7"/>
  <c r="P18" i="7"/>
  <c r="R17" i="7"/>
  <c r="Q17" i="7"/>
  <c r="P17" i="7"/>
  <c r="O15" i="7"/>
  <c r="N15" i="7"/>
  <c r="M15" i="7"/>
  <c r="R15" i="7"/>
  <c r="Q15" i="7"/>
  <c r="P15" i="7"/>
  <c r="R14" i="7"/>
  <c r="Q14" i="7"/>
  <c r="P14" i="7"/>
  <c r="R13" i="7"/>
  <c r="Q13" i="7"/>
  <c r="P13" i="7"/>
  <c r="R12" i="7"/>
  <c r="Q12" i="7"/>
  <c r="P12" i="7"/>
  <c r="R11" i="7"/>
  <c r="Q11" i="7"/>
  <c r="P11" i="7"/>
  <c r="R10" i="7"/>
  <c r="Q10" i="7"/>
  <c r="P10" i="7"/>
  <c r="R9" i="7"/>
  <c r="Q9" i="7"/>
  <c r="P9" i="7"/>
  <c r="R8" i="7"/>
  <c r="Q8" i="7"/>
  <c r="P8" i="7"/>
  <c r="R7" i="7"/>
  <c r="Q7" i="7"/>
  <c r="P7" i="7"/>
  <c r="R65" i="5"/>
  <c r="Q65" i="5"/>
  <c r="P65" i="5"/>
  <c r="R64" i="5"/>
  <c r="Q64" i="5"/>
  <c r="P64" i="5"/>
  <c r="R63" i="5"/>
  <c r="Q63" i="5"/>
  <c r="P63" i="5"/>
  <c r="R62" i="5"/>
  <c r="Q62" i="5"/>
  <c r="P62" i="5"/>
  <c r="R61" i="5"/>
  <c r="Q61" i="5"/>
  <c r="P61" i="5"/>
  <c r="R60" i="5"/>
  <c r="Q60" i="5"/>
  <c r="P60" i="5"/>
  <c r="R59" i="5"/>
  <c r="Q59" i="5"/>
  <c r="P59" i="5"/>
  <c r="Q58" i="5"/>
  <c r="P58" i="5"/>
  <c r="R57" i="5"/>
  <c r="Q57" i="5"/>
  <c r="P57" i="5"/>
  <c r="R56" i="5"/>
  <c r="Q56" i="5"/>
  <c r="P56" i="5"/>
  <c r="Q55" i="5"/>
  <c r="P55" i="5"/>
  <c r="R54" i="5"/>
  <c r="Q54" i="5"/>
  <c r="P54" i="5"/>
  <c r="R53" i="5"/>
  <c r="Q53" i="5"/>
  <c r="P53" i="5"/>
  <c r="R52" i="5"/>
  <c r="Q52" i="5"/>
  <c r="P52" i="5"/>
  <c r="R51" i="5"/>
  <c r="Q51" i="5"/>
  <c r="P51" i="5"/>
  <c r="R50" i="5"/>
  <c r="Q50" i="5"/>
  <c r="P50" i="5"/>
  <c r="R49" i="5"/>
  <c r="Q49" i="5"/>
  <c r="P49" i="5"/>
  <c r="R48" i="5"/>
  <c r="Q48" i="5"/>
  <c r="P48" i="5"/>
  <c r="R47" i="5"/>
  <c r="Q47" i="5"/>
  <c r="P47" i="5"/>
  <c r="R46" i="5"/>
  <c r="Q46" i="5"/>
  <c r="P46" i="5"/>
  <c r="R45" i="5"/>
  <c r="Q45" i="5"/>
  <c r="P45" i="5"/>
  <c r="R44" i="5"/>
  <c r="Q44" i="5"/>
  <c r="P44" i="5"/>
  <c r="R43" i="5"/>
  <c r="Q43" i="5"/>
  <c r="P43" i="5"/>
  <c r="Q42" i="5"/>
  <c r="P42" i="5"/>
  <c r="R41" i="5"/>
  <c r="Q41" i="5"/>
  <c r="P41" i="5"/>
  <c r="R40" i="5"/>
  <c r="Q40" i="5"/>
  <c r="P40" i="5"/>
  <c r="R39" i="5"/>
  <c r="Q39" i="5"/>
  <c r="P39" i="5"/>
  <c r="R38" i="5"/>
  <c r="Q38" i="5"/>
  <c r="P38" i="5"/>
  <c r="R37" i="5"/>
  <c r="Q37" i="5"/>
  <c r="P37" i="5"/>
  <c r="R36" i="5"/>
  <c r="Q36" i="5"/>
  <c r="P36" i="5"/>
  <c r="R35" i="5"/>
  <c r="Q35" i="5"/>
  <c r="P35" i="5"/>
  <c r="R34" i="5"/>
  <c r="Q34" i="5"/>
  <c r="P34" i="5"/>
  <c r="R33" i="5"/>
  <c r="Q33" i="5"/>
  <c r="P33" i="5"/>
  <c r="R32" i="5"/>
  <c r="Q32" i="5"/>
  <c r="P32" i="5"/>
  <c r="R31" i="5"/>
  <c r="Q31" i="5"/>
  <c r="P31" i="5"/>
  <c r="R30" i="5"/>
  <c r="Q30" i="5"/>
  <c r="P30" i="5"/>
  <c r="R29" i="5"/>
  <c r="Q29" i="5"/>
  <c r="P29" i="5"/>
  <c r="R28" i="5"/>
  <c r="Q28" i="5"/>
  <c r="P28" i="5"/>
  <c r="R27" i="5"/>
  <c r="Q27" i="5"/>
  <c r="P27" i="5"/>
  <c r="O25" i="5"/>
  <c r="N25" i="5"/>
  <c r="M25" i="5"/>
  <c r="R25" i="5"/>
  <c r="Q25" i="5"/>
  <c r="P25" i="5"/>
  <c r="R24" i="5"/>
  <c r="Q24" i="5"/>
  <c r="P24" i="5"/>
  <c r="R23" i="5"/>
  <c r="Q23" i="5"/>
  <c r="P23" i="5"/>
  <c r="R22" i="5"/>
  <c r="Q22" i="5"/>
  <c r="P22" i="5"/>
  <c r="R21" i="5"/>
  <c r="Q21" i="5"/>
  <c r="P21" i="5"/>
  <c r="R20" i="5"/>
  <c r="Q20" i="5"/>
  <c r="P20" i="5"/>
  <c r="R19" i="5"/>
  <c r="Q19" i="5"/>
  <c r="P19" i="5"/>
  <c r="R18" i="5"/>
  <c r="Q18" i="5"/>
  <c r="P18" i="5"/>
  <c r="R17" i="5"/>
  <c r="Q17" i="5"/>
  <c r="P17" i="5"/>
  <c r="O15" i="5"/>
  <c r="N15" i="5"/>
  <c r="M15" i="5"/>
  <c r="R15" i="5"/>
  <c r="Q15" i="5"/>
  <c r="P15" i="5"/>
  <c r="R14" i="5"/>
  <c r="Q14" i="5"/>
  <c r="P14" i="5"/>
  <c r="R13" i="5"/>
  <c r="Q13" i="5"/>
  <c r="P13" i="5"/>
  <c r="R12" i="5"/>
  <c r="Q12" i="5"/>
  <c r="P12" i="5"/>
  <c r="R11" i="5"/>
  <c r="Q11" i="5"/>
  <c r="P11" i="5"/>
  <c r="R10" i="5"/>
  <c r="Q10" i="5"/>
  <c r="P10" i="5"/>
  <c r="R9" i="5"/>
  <c r="Q9" i="5"/>
  <c r="P9" i="5"/>
  <c r="R8" i="5"/>
  <c r="Q8" i="5"/>
  <c r="P8" i="5"/>
  <c r="R7" i="5"/>
  <c r="Q7" i="5"/>
  <c r="P7" i="5"/>
  <c r="R65" i="4"/>
  <c r="Q65" i="4"/>
  <c r="P65" i="4"/>
  <c r="R64" i="4"/>
  <c r="Q64" i="4"/>
  <c r="P64" i="4"/>
  <c r="R63" i="4"/>
  <c r="Q63" i="4"/>
  <c r="P63" i="4"/>
  <c r="R62" i="4"/>
  <c r="Q62" i="4"/>
  <c r="P62" i="4"/>
  <c r="R61" i="4"/>
  <c r="Q61" i="4"/>
  <c r="P61" i="4"/>
  <c r="R60" i="4"/>
  <c r="Q60" i="4"/>
  <c r="P60" i="4"/>
  <c r="R59" i="4"/>
  <c r="Q59" i="4"/>
  <c r="P59" i="4"/>
  <c r="Q58" i="4"/>
  <c r="P58" i="4"/>
  <c r="R57" i="4"/>
  <c r="Q57" i="4"/>
  <c r="P57" i="4"/>
  <c r="R56" i="4"/>
  <c r="Q56" i="4"/>
  <c r="P56" i="4"/>
  <c r="Q55" i="4"/>
  <c r="P55" i="4"/>
  <c r="R54" i="4"/>
  <c r="Q54" i="4"/>
  <c r="P54" i="4"/>
  <c r="R53" i="4"/>
  <c r="Q53" i="4"/>
  <c r="P53" i="4"/>
  <c r="R52" i="4"/>
  <c r="Q52" i="4"/>
  <c r="P52" i="4"/>
  <c r="R51" i="4"/>
  <c r="Q51" i="4"/>
  <c r="P51" i="4"/>
  <c r="R50" i="4"/>
  <c r="Q50" i="4"/>
  <c r="P50" i="4"/>
  <c r="R49" i="4"/>
  <c r="Q49" i="4"/>
  <c r="P49" i="4"/>
  <c r="R48" i="4"/>
  <c r="Q48" i="4"/>
  <c r="P48" i="4"/>
  <c r="R47" i="4"/>
  <c r="Q47" i="4"/>
  <c r="P47" i="4"/>
  <c r="R46" i="4"/>
  <c r="Q46" i="4"/>
  <c r="P46" i="4"/>
  <c r="R45" i="4"/>
  <c r="Q45" i="4"/>
  <c r="P45" i="4"/>
  <c r="R44" i="4"/>
  <c r="Q44" i="4"/>
  <c r="P44" i="4"/>
  <c r="R43" i="4"/>
  <c r="Q43" i="4"/>
  <c r="P43" i="4"/>
  <c r="Q42" i="4"/>
  <c r="P42" i="4"/>
  <c r="R41" i="4"/>
  <c r="Q41" i="4"/>
  <c r="P41" i="4"/>
  <c r="R40" i="4"/>
  <c r="Q40" i="4"/>
  <c r="P40" i="4"/>
  <c r="R39" i="4"/>
  <c r="Q39" i="4"/>
  <c r="P39" i="4"/>
  <c r="R38" i="4"/>
  <c r="Q38" i="4"/>
  <c r="P38" i="4"/>
  <c r="R37" i="4"/>
  <c r="Q37" i="4"/>
  <c r="P37" i="4"/>
  <c r="R36" i="4"/>
  <c r="Q36" i="4"/>
  <c r="P36" i="4"/>
  <c r="R35" i="4"/>
  <c r="Q35" i="4"/>
  <c r="P35" i="4"/>
  <c r="R34" i="4"/>
  <c r="Q34" i="4"/>
  <c r="P34" i="4"/>
  <c r="R33" i="4"/>
  <c r="Q33" i="4"/>
  <c r="P33" i="4"/>
  <c r="R32" i="4"/>
  <c r="Q32" i="4"/>
  <c r="P32" i="4"/>
  <c r="R31" i="4"/>
  <c r="Q31" i="4"/>
  <c r="P31" i="4"/>
  <c r="R30" i="4"/>
  <c r="Q30" i="4"/>
  <c r="P30" i="4"/>
  <c r="R29" i="4"/>
  <c r="Q29" i="4"/>
  <c r="P29" i="4"/>
  <c r="R28" i="4"/>
  <c r="Q28" i="4"/>
  <c r="P28" i="4"/>
  <c r="R27" i="4"/>
  <c r="Q27" i="4"/>
  <c r="P27" i="4"/>
  <c r="O25" i="4"/>
  <c r="N25" i="4"/>
  <c r="M25" i="4"/>
  <c r="R25" i="4"/>
  <c r="Q25" i="4"/>
  <c r="P25" i="4"/>
  <c r="R24" i="4"/>
  <c r="Q24" i="4"/>
  <c r="P24" i="4"/>
  <c r="R23" i="4"/>
  <c r="Q23" i="4"/>
  <c r="P23" i="4"/>
  <c r="R22" i="4"/>
  <c r="Q22" i="4"/>
  <c r="P22" i="4"/>
  <c r="R21" i="4"/>
  <c r="Q21" i="4"/>
  <c r="P21" i="4"/>
  <c r="R20" i="4"/>
  <c r="Q20" i="4"/>
  <c r="P20" i="4"/>
  <c r="R19" i="4"/>
  <c r="Q19" i="4"/>
  <c r="P19" i="4"/>
  <c r="R18" i="4"/>
  <c r="Q18" i="4"/>
  <c r="P18" i="4"/>
  <c r="R17" i="4"/>
  <c r="Q17" i="4"/>
  <c r="P17" i="4"/>
  <c r="O15" i="4"/>
  <c r="N15" i="4"/>
  <c r="M15" i="4"/>
  <c r="R15" i="4"/>
  <c r="Q15" i="4"/>
  <c r="P15" i="4"/>
  <c r="R14" i="4"/>
  <c r="Q14" i="4"/>
  <c r="P14" i="4"/>
  <c r="R13" i="4"/>
  <c r="Q13" i="4"/>
  <c r="P13" i="4"/>
  <c r="R12" i="4"/>
  <c r="Q12" i="4"/>
  <c r="P12" i="4"/>
  <c r="R11" i="4"/>
  <c r="Q11" i="4"/>
  <c r="P11" i="4"/>
  <c r="R10" i="4"/>
  <c r="Q10" i="4"/>
  <c r="P10" i="4"/>
  <c r="R9" i="4"/>
  <c r="Q9" i="4"/>
  <c r="P9" i="4"/>
  <c r="R8" i="4"/>
  <c r="Q8" i="4"/>
  <c r="P8" i="4"/>
  <c r="R7" i="4"/>
  <c r="Q7" i="4"/>
  <c r="P7" i="4"/>
  <c r="E53" i="2"/>
  <c r="H53" i="2"/>
  <c r="K53" i="2"/>
  <c r="P53" i="2"/>
  <c r="Q53" i="2"/>
  <c r="R53" i="2"/>
  <c r="E54" i="2"/>
  <c r="H54" i="2"/>
  <c r="K54" i="2"/>
  <c r="P54" i="2"/>
  <c r="Q54" i="2"/>
  <c r="R54" i="2"/>
  <c r="E55" i="2"/>
  <c r="H55" i="2"/>
  <c r="P55" i="2"/>
  <c r="Q55" i="2"/>
  <c r="P56" i="2"/>
  <c r="Q56" i="2"/>
  <c r="R56" i="2"/>
  <c r="E57" i="2"/>
  <c r="H57" i="2"/>
  <c r="K57" i="2"/>
  <c r="P57" i="2"/>
  <c r="Q57" i="2"/>
  <c r="R57" i="2"/>
  <c r="E58" i="2"/>
  <c r="H58" i="2"/>
  <c r="P58" i="2"/>
  <c r="Q58" i="2"/>
  <c r="E59" i="2"/>
  <c r="H59" i="2"/>
  <c r="P59" i="2"/>
  <c r="Q59" i="2"/>
  <c r="R59" i="2"/>
  <c r="E60" i="2"/>
  <c r="H60" i="2"/>
  <c r="K60" i="2"/>
  <c r="P60" i="2"/>
  <c r="Q60" i="2"/>
  <c r="R60" i="2"/>
  <c r="E61" i="2"/>
  <c r="H61" i="2"/>
  <c r="K61" i="2"/>
  <c r="P61" i="2"/>
  <c r="Q61" i="2"/>
  <c r="R61" i="2"/>
  <c r="E62" i="2"/>
  <c r="H62" i="2"/>
  <c r="P62" i="2"/>
  <c r="Q62" i="2"/>
  <c r="R62" i="2"/>
  <c r="E63" i="2"/>
  <c r="H63" i="2"/>
  <c r="K63" i="2"/>
  <c r="P63" i="2"/>
  <c r="Q63" i="2"/>
  <c r="R63" i="2"/>
  <c r="P64" i="2"/>
  <c r="Q64" i="2"/>
  <c r="R64" i="2"/>
  <c r="E65" i="2"/>
  <c r="H65" i="2"/>
  <c r="P65" i="2"/>
  <c r="Q65" i="2"/>
  <c r="R65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K52" i="2"/>
  <c r="K51" i="2"/>
  <c r="K49" i="2"/>
  <c r="K48" i="2"/>
  <c r="K47" i="2"/>
  <c r="K46" i="2"/>
  <c r="K45" i="2"/>
  <c r="K44" i="2"/>
  <c r="K43" i="2"/>
  <c r="K41" i="2"/>
  <c r="K40" i="2"/>
  <c r="K39" i="2"/>
  <c r="K37" i="2"/>
  <c r="K36" i="2"/>
  <c r="K35" i="2"/>
  <c r="K34" i="2"/>
  <c r="K32" i="2"/>
  <c r="K31" i="2"/>
  <c r="K30" i="2"/>
  <c r="K29" i="2"/>
  <c r="K28" i="2"/>
  <c r="K27" i="2"/>
  <c r="R52" i="2"/>
  <c r="Q52" i="2"/>
  <c r="P52" i="2"/>
  <c r="H52" i="2"/>
  <c r="R51" i="2"/>
  <c r="Q51" i="2"/>
  <c r="P51" i="2"/>
  <c r="H51" i="2"/>
  <c r="R50" i="2"/>
  <c r="Q50" i="2"/>
  <c r="P50" i="2"/>
  <c r="H50" i="2"/>
  <c r="R49" i="2"/>
  <c r="Q49" i="2"/>
  <c r="P49" i="2"/>
  <c r="H49" i="2"/>
  <c r="R48" i="2"/>
  <c r="Q48" i="2"/>
  <c r="P48" i="2"/>
  <c r="H48" i="2"/>
  <c r="R47" i="2"/>
  <c r="Q47" i="2"/>
  <c r="P47" i="2"/>
  <c r="H47" i="2"/>
  <c r="R46" i="2"/>
  <c r="Q46" i="2"/>
  <c r="P46" i="2"/>
  <c r="H46" i="2"/>
  <c r="R45" i="2"/>
  <c r="Q45" i="2"/>
  <c r="P45" i="2"/>
  <c r="H45" i="2"/>
  <c r="R44" i="2"/>
  <c r="Q44" i="2"/>
  <c r="P44" i="2"/>
  <c r="H44" i="2"/>
  <c r="R43" i="2"/>
  <c r="Q43" i="2"/>
  <c r="P43" i="2"/>
  <c r="H43" i="2"/>
  <c r="Q42" i="2"/>
  <c r="P42" i="2"/>
  <c r="H42" i="2"/>
  <c r="R41" i="2"/>
  <c r="Q41" i="2"/>
  <c r="P41" i="2"/>
  <c r="H41" i="2"/>
  <c r="R40" i="2"/>
  <c r="Q40" i="2"/>
  <c r="P40" i="2"/>
  <c r="H40" i="2"/>
  <c r="R39" i="2"/>
  <c r="Q39" i="2"/>
  <c r="P39" i="2"/>
  <c r="H39" i="2"/>
  <c r="R38" i="2"/>
  <c r="Q38" i="2"/>
  <c r="P38" i="2"/>
  <c r="H38" i="2"/>
  <c r="R37" i="2"/>
  <c r="Q37" i="2"/>
  <c r="P37" i="2"/>
  <c r="H37" i="2"/>
  <c r="R36" i="2"/>
  <c r="Q36" i="2"/>
  <c r="P36" i="2"/>
  <c r="H36" i="2"/>
  <c r="R35" i="2"/>
  <c r="Q35" i="2"/>
  <c r="P35" i="2"/>
  <c r="H35" i="2"/>
  <c r="R34" i="2"/>
  <c r="Q34" i="2"/>
  <c r="P34" i="2"/>
  <c r="H34" i="2"/>
  <c r="R33" i="2"/>
  <c r="Q33" i="2"/>
  <c r="P33" i="2"/>
  <c r="H33" i="2"/>
  <c r="R32" i="2"/>
  <c r="Q32" i="2"/>
  <c r="P32" i="2"/>
  <c r="H32" i="2"/>
  <c r="R31" i="2"/>
  <c r="Q31" i="2"/>
  <c r="P31" i="2"/>
  <c r="H31" i="2"/>
  <c r="R30" i="2"/>
  <c r="Q30" i="2"/>
  <c r="P30" i="2"/>
  <c r="H30" i="2"/>
  <c r="R29" i="2"/>
  <c r="Q29" i="2"/>
  <c r="P29" i="2"/>
  <c r="H29" i="2"/>
  <c r="R28" i="2"/>
  <c r="Q28" i="2"/>
  <c r="P28" i="2"/>
  <c r="H28" i="2"/>
  <c r="R27" i="2"/>
  <c r="Q27" i="2"/>
  <c r="P27" i="2"/>
  <c r="H27" i="2"/>
  <c r="E27" i="2"/>
  <c r="O25" i="2"/>
  <c r="N25" i="2"/>
  <c r="M25" i="2"/>
  <c r="J25" i="2"/>
  <c r="R25" i="2"/>
  <c r="I25" i="2"/>
  <c r="G25" i="2"/>
  <c r="Q25" i="2"/>
  <c r="F25" i="2"/>
  <c r="D25" i="2"/>
  <c r="P25" i="2"/>
  <c r="C25" i="2"/>
  <c r="R24" i="2"/>
  <c r="Q24" i="2"/>
  <c r="P24" i="2"/>
  <c r="K24" i="2"/>
  <c r="H24" i="2"/>
  <c r="E24" i="2"/>
  <c r="R23" i="2"/>
  <c r="Q23" i="2"/>
  <c r="P23" i="2"/>
  <c r="K23" i="2"/>
  <c r="H23" i="2"/>
  <c r="E23" i="2"/>
  <c r="R22" i="2"/>
  <c r="Q22" i="2"/>
  <c r="P22" i="2"/>
  <c r="K22" i="2"/>
  <c r="H22" i="2"/>
  <c r="E22" i="2"/>
  <c r="R21" i="2"/>
  <c r="Q21" i="2"/>
  <c r="P21" i="2"/>
  <c r="K21" i="2"/>
  <c r="H21" i="2"/>
  <c r="E21" i="2"/>
  <c r="R20" i="2"/>
  <c r="Q20" i="2"/>
  <c r="P20" i="2"/>
  <c r="K20" i="2"/>
  <c r="H20" i="2"/>
  <c r="E20" i="2"/>
  <c r="R19" i="2"/>
  <c r="Q19" i="2"/>
  <c r="P19" i="2"/>
  <c r="K19" i="2"/>
  <c r="H19" i="2"/>
  <c r="E19" i="2"/>
  <c r="R18" i="2"/>
  <c r="Q18" i="2"/>
  <c r="P18" i="2"/>
  <c r="K18" i="2"/>
  <c r="H18" i="2"/>
  <c r="E18" i="2"/>
  <c r="R17" i="2"/>
  <c r="Q17" i="2"/>
  <c r="P17" i="2"/>
  <c r="K17" i="2"/>
  <c r="H17" i="2"/>
  <c r="E17" i="2"/>
  <c r="O15" i="2"/>
  <c r="N15" i="2"/>
  <c r="M15" i="2"/>
  <c r="J15" i="2"/>
  <c r="R15" i="2"/>
  <c r="I15" i="2"/>
  <c r="G15" i="2"/>
  <c r="Q15" i="2"/>
  <c r="F15" i="2"/>
  <c r="D15" i="2"/>
  <c r="P15" i="2"/>
  <c r="C15" i="2"/>
  <c r="R14" i="2"/>
  <c r="Q14" i="2"/>
  <c r="P14" i="2"/>
  <c r="K14" i="2"/>
  <c r="H14" i="2"/>
  <c r="E14" i="2"/>
  <c r="R13" i="2"/>
  <c r="Q13" i="2"/>
  <c r="P13" i="2"/>
  <c r="K13" i="2"/>
  <c r="H13" i="2"/>
  <c r="E13" i="2"/>
  <c r="R12" i="2"/>
  <c r="Q12" i="2"/>
  <c r="P12" i="2"/>
  <c r="K12" i="2"/>
  <c r="H12" i="2"/>
  <c r="E12" i="2"/>
  <c r="R11" i="2"/>
  <c r="Q11" i="2"/>
  <c r="P11" i="2"/>
  <c r="K11" i="2"/>
  <c r="H11" i="2"/>
  <c r="E11" i="2"/>
  <c r="R10" i="2"/>
  <c r="Q10" i="2"/>
  <c r="P10" i="2"/>
  <c r="K10" i="2"/>
  <c r="H10" i="2"/>
  <c r="E10" i="2"/>
  <c r="R9" i="2"/>
  <c r="Q9" i="2"/>
  <c r="P9" i="2"/>
  <c r="K9" i="2"/>
  <c r="H9" i="2"/>
  <c r="E9" i="2"/>
  <c r="R8" i="2"/>
  <c r="Q8" i="2"/>
  <c r="P8" i="2"/>
  <c r="K8" i="2"/>
  <c r="H8" i="2"/>
  <c r="E8" i="2"/>
  <c r="R7" i="2"/>
  <c r="Q7" i="2"/>
  <c r="P7" i="2"/>
  <c r="K7" i="2"/>
  <c r="H7" i="2"/>
  <c r="E7" i="2"/>
  <c r="E15" i="2"/>
  <c r="H15" i="2"/>
  <c r="K15" i="2"/>
  <c r="E25" i="2"/>
  <c r="H25" i="2"/>
  <c r="K25" i="2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7" i="1"/>
  <c r="E58" i="1"/>
  <c r="E59" i="1"/>
  <c r="E60" i="1"/>
  <c r="E61" i="1"/>
  <c r="E62" i="1"/>
  <c r="E63" i="1"/>
  <c r="E65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7" i="1"/>
  <c r="H58" i="1"/>
  <c r="H59" i="1"/>
  <c r="H60" i="1"/>
  <c r="H61" i="1"/>
  <c r="H62" i="1"/>
  <c r="H63" i="1"/>
  <c r="H65" i="1"/>
  <c r="K28" i="1"/>
  <c r="K29" i="1"/>
  <c r="K30" i="1"/>
  <c r="K31" i="1"/>
  <c r="K32" i="1"/>
  <c r="K34" i="1"/>
  <c r="K35" i="1"/>
  <c r="K36" i="1"/>
  <c r="K37" i="1"/>
  <c r="K39" i="1"/>
  <c r="K40" i="1"/>
  <c r="K41" i="1"/>
  <c r="K43" i="1"/>
  <c r="K44" i="1"/>
  <c r="K45" i="1"/>
  <c r="K46" i="1"/>
  <c r="K47" i="1"/>
  <c r="K48" i="1"/>
  <c r="K49" i="1"/>
  <c r="K51" i="1"/>
  <c r="K52" i="1"/>
  <c r="K53" i="1"/>
  <c r="K54" i="1"/>
  <c r="K57" i="1"/>
  <c r="K60" i="1"/>
  <c r="K61" i="1"/>
  <c r="K63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P40" i="1"/>
  <c r="Q40" i="1"/>
  <c r="R40" i="1"/>
  <c r="P41" i="1"/>
  <c r="Q41" i="1"/>
  <c r="R41" i="1"/>
  <c r="P42" i="1"/>
  <c r="Q42" i="1"/>
  <c r="P43" i="1"/>
  <c r="Q43" i="1"/>
  <c r="R43" i="1"/>
  <c r="P44" i="1"/>
  <c r="Q44" i="1"/>
  <c r="R44" i="1"/>
  <c r="P45" i="1"/>
  <c r="Q45" i="1"/>
  <c r="R45" i="1"/>
  <c r="P46" i="1"/>
  <c r="Q46" i="1"/>
  <c r="R46" i="1"/>
  <c r="P47" i="1"/>
  <c r="Q47" i="1"/>
  <c r="R47" i="1"/>
  <c r="P48" i="1"/>
  <c r="Q48" i="1"/>
  <c r="R48" i="1"/>
  <c r="P49" i="1"/>
  <c r="Q49" i="1"/>
  <c r="R49" i="1"/>
  <c r="P50" i="1"/>
  <c r="Q50" i="1"/>
  <c r="R50" i="1"/>
  <c r="P51" i="1"/>
  <c r="Q51" i="1"/>
  <c r="R51" i="1"/>
  <c r="P52" i="1"/>
  <c r="Q52" i="1"/>
  <c r="R52" i="1"/>
  <c r="P53" i="1"/>
  <c r="Q53" i="1"/>
  <c r="R53" i="1"/>
  <c r="P54" i="1"/>
  <c r="Q54" i="1"/>
  <c r="R54" i="1"/>
  <c r="P55" i="1"/>
  <c r="Q55" i="1"/>
  <c r="P56" i="1"/>
  <c r="Q56" i="1"/>
  <c r="R56" i="1"/>
  <c r="P57" i="1"/>
  <c r="Q57" i="1"/>
  <c r="R57" i="1"/>
  <c r="P58" i="1"/>
  <c r="Q58" i="1"/>
  <c r="P59" i="1"/>
  <c r="Q59" i="1"/>
  <c r="R59" i="1"/>
  <c r="P60" i="1"/>
  <c r="Q60" i="1"/>
  <c r="R60" i="1"/>
  <c r="P61" i="1"/>
  <c r="Q61" i="1"/>
  <c r="R61" i="1"/>
  <c r="P62" i="1"/>
  <c r="Q62" i="1"/>
  <c r="R62" i="1"/>
  <c r="P63" i="1"/>
  <c r="Q63" i="1"/>
  <c r="R63" i="1"/>
  <c r="P64" i="1"/>
  <c r="Q64" i="1"/>
  <c r="R64" i="1"/>
  <c r="R65" i="1"/>
  <c r="Q65" i="1"/>
  <c r="P65" i="1"/>
  <c r="R27" i="1"/>
  <c r="Q27" i="1"/>
  <c r="P27" i="1"/>
  <c r="K27" i="1"/>
  <c r="H27" i="1"/>
  <c r="J25" i="1"/>
  <c r="O25" i="1"/>
  <c r="R25" i="1"/>
  <c r="G25" i="1"/>
  <c r="N25" i="1"/>
  <c r="Q25" i="1"/>
  <c r="D25" i="1"/>
  <c r="M25" i="1"/>
  <c r="P25" i="1"/>
  <c r="I25" i="1"/>
  <c r="K25" i="1"/>
  <c r="F25" i="1"/>
  <c r="H25" i="1"/>
  <c r="C25" i="1"/>
  <c r="E25" i="1"/>
  <c r="R24" i="1"/>
  <c r="Q24" i="1"/>
  <c r="P24" i="1"/>
  <c r="K24" i="1"/>
  <c r="H24" i="1"/>
  <c r="E24" i="1"/>
  <c r="R23" i="1"/>
  <c r="Q23" i="1"/>
  <c r="P23" i="1"/>
  <c r="K23" i="1"/>
  <c r="H23" i="1"/>
  <c r="E23" i="1"/>
  <c r="R22" i="1"/>
  <c r="Q22" i="1"/>
  <c r="P22" i="1"/>
  <c r="K22" i="1"/>
  <c r="H22" i="1"/>
  <c r="E22" i="1"/>
  <c r="R21" i="1"/>
  <c r="Q21" i="1"/>
  <c r="P21" i="1"/>
  <c r="K21" i="1"/>
  <c r="H21" i="1"/>
  <c r="E21" i="1"/>
  <c r="R20" i="1"/>
  <c r="Q20" i="1"/>
  <c r="P20" i="1"/>
  <c r="K20" i="1"/>
  <c r="H20" i="1"/>
  <c r="E20" i="1"/>
  <c r="R19" i="1"/>
  <c r="Q19" i="1"/>
  <c r="P19" i="1"/>
  <c r="K19" i="1"/>
  <c r="H19" i="1"/>
  <c r="E19" i="1"/>
  <c r="R18" i="1"/>
  <c r="Q18" i="1"/>
  <c r="P18" i="1"/>
  <c r="K18" i="1"/>
  <c r="H18" i="1"/>
  <c r="E18" i="1"/>
  <c r="R17" i="1"/>
  <c r="Q17" i="1"/>
  <c r="P17" i="1"/>
  <c r="K17" i="1"/>
  <c r="H17" i="1"/>
  <c r="E17" i="1"/>
  <c r="J15" i="1"/>
  <c r="O15" i="1"/>
  <c r="R15" i="1"/>
  <c r="G15" i="1"/>
  <c r="N15" i="1"/>
  <c r="Q15" i="1"/>
  <c r="D15" i="1"/>
  <c r="M15" i="1"/>
  <c r="P15" i="1"/>
  <c r="I15" i="1"/>
  <c r="K15" i="1"/>
  <c r="F15" i="1"/>
  <c r="H15" i="1"/>
  <c r="C15" i="1"/>
  <c r="E15" i="1"/>
  <c r="R14" i="1"/>
  <c r="Q14" i="1"/>
  <c r="P14" i="1"/>
  <c r="K14" i="1"/>
  <c r="H14" i="1"/>
  <c r="E14" i="1"/>
  <c r="R13" i="1"/>
  <c r="Q13" i="1"/>
  <c r="P13" i="1"/>
  <c r="K13" i="1"/>
  <c r="H13" i="1"/>
  <c r="E13" i="1"/>
  <c r="R12" i="1"/>
  <c r="Q12" i="1"/>
  <c r="P12" i="1"/>
  <c r="K12" i="1"/>
  <c r="H12" i="1"/>
  <c r="E12" i="1"/>
  <c r="R11" i="1"/>
  <c r="Q11" i="1"/>
  <c r="P11" i="1"/>
  <c r="K11" i="1"/>
  <c r="H11" i="1"/>
  <c r="E11" i="1"/>
  <c r="R10" i="1"/>
  <c r="Q10" i="1"/>
  <c r="P10" i="1"/>
  <c r="K10" i="1"/>
  <c r="H10" i="1"/>
  <c r="E10" i="1"/>
  <c r="R9" i="1"/>
  <c r="Q9" i="1"/>
  <c r="P9" i="1"/>
  <c r="K9" i="1"/>
  <c r="H9" i="1"/>
  <c r="E9" i="1"/>
  <c r="R8" i="1"/>
  <c r="Q8" i="1"/>
  <c r="P8" i="1"/>
  <c r="K8" i="1"/>
  <c r="H8" i="1"/>
  <c r="E8" i="1"/>
  <c r="R7" i="1"/>
  <c r="Q7" i="1"/>
  <c r="P7" i="1"/>
  <c r="K7" i="1"/>
  <c r="H7" i="1"/>
  <c r="E7" i="1"/>
</calcChain>
</file>

<file path=xl/sharedStrings.xml><?xml version="1.0" encoding="utf-8"?>
<sst xmlns="http://schemas.openxmlformats.org/spreadsheetml/2006/main" count="1020" uniqueCount="114">
  <si>
    <t>University of Alaska Fairbanks</t>
  </si>
  <si>
    <t>Enrollment Services</t>
  </si>
  <si>
    <t>UAF Overview</t>
  </si>
  <si>
    <t>Undergraduates</t>
  </si>
  <si>
    <t xml:space="preserve">  - All UA Scholars</t>
  </si>
  <si>
    <t xml:space="preserve">  - First-Time Freshmen</t>
  </si>
  <si>
    <t xml:space="preserve">  - Returning</t>
  </si>
  <si>
    <t xml:space="preserve">  - Transferring</t>
  </si>
  <si>
    <t xml:space="preserve">  - Other</t>
  </si>
  <si>
    <t>Graduates</t>
  </si>
  <si>
    <t xml:space="preserve"> TOTAL </t>
  </si>
  <si>
    <t>Fairbanks Campus Overview</t>
  </si>
  <si>
    <t xml:space="preserve">TOTAL </t>
  </si>
  <si>
    <t xml:space="preserve">  School/College/Campus Overview </t>
  </si>
  <si>
    <t>CEM</t>
  </si>
  <si>
    <t>First-Time Freshman</t>
  </si>
  <si>
    <t>Undergraduate</t>
  </si>
  <si>
    <t>Graduate</t>
  </si>
  <si>
    <t>CLA</t>
  </si>
  <si>
    <t>CNSM</t>
  </si>
  <si>
    <t>PROVOST</t>
  </si>
  <si>
    <t>SOE</t>
  </si>
  <si>
    <t>-</t>
  </si>
  <si>
    <t>SOM</t>
  </si>
  <si>
    <t>SNRE</t>
  </si>
  <si>
    <t>CTC(TVC)</t>
  </si>
  <si>
    <t>RURAL COLLEGE</t>
  </si>
  <si>
    <t>BRISTOL BAY</t>
  </si>
  <si>
    <t>CHUKCHI</t>
  </si>
  <si>
    <t>INTERIOR ALASKA</t>
  </si>
  <si>
    <t>KUSKOKWIM</t>
  </si>
  <si>
    <t>NORTHWEST</t>
  </si>
  <si>
    <t xml:space="preserve"> </t>
  </si>
  <si>
    <t>*These data reflect current enrollment status and should not be used for official enrollment reporting purposes.</t>
  </si>
  <si>
    <t>Admissions Summary Report for Spring 2017</t>
  </si>
  <si>
    <t>Change 2016 - 2017</t>
  </si>
  <si>
    <t>2016 Open Freeze Apps</t>
  </si>
  <si>
    <t>2016 Open Freeze Admits</t>
  </si>
  <si>
    <t>2016 Open Freeze Enrolled</t>
  </si>
  <si>
    <t>17 Apps as Percent of 16 Open Freeze</t>
  </si>
  <si>
    <t>17 Admits as Percent of 16 Open Freeze</t>
  </si>
  <si>
    <t>17 Enrolled as Percent of 16 Open Freeze</t>
  </si>
  <si>
    <t xml:space="preserve">  - UA Scholars 2016 Graduating Class</t>
  </si>
  <si>
    <t>(prepared for Week of November 28, 2016)</t>
  </si>
  <si>
    <t>Apps 11/30/15</t>
  </si>
  <si>
    <t>Admits 11/30/15</t>
  </si>
  <si>
    <t>Enrolled 11/30/15</t>
  </si>
  <si>
    <t>Apps 11/28/16</t>
  </si>
  <si>
    <t>Admits 11/28/16</t>
  </si>
  <si>
    <t>Enrolled 11/28/16</t>
  </si>
  <si>
    <t>CFOS</t>
  </si>
  <si>
    <t>(prepared for Week of December 05, 2016)</t>
  </si>
  <si>
    <t>Apps 12/07/15</t>
  </si>
  <si>
    <t>Admits 12/07/15</t>
  </si>
  <si>
    <t>Enrolled 12/07/15</t>
  </si>
  <si>
    <t>Apps 12/05/16</t>
  </si>
  <si>
    <t>Admits 12/05/16</t>
  </si>
  <si>
    <t>Enrolled 12/05/16</t>
  </si>
  <si>
    <t>Admits 11//30/15</t>
  </si>
  <si>
    <t>Enrolled 11//30/15</t>
  </si>
  <si>
    <t>(prepared for Week of December 12, 2016)</t>
  </si>
  <si>
    <t>Apps 12/12/16</t>
  </si>
  <si>
    <t>Admits 12/12/16</t>
  </si>
  <si>
    <t>Enrolled 12/12/16</t>
  </si>
  <si>
    <t>(prepared for Week of December 19, 2016)</t>
  </si>
  <si>
    <t>Apps 12/14/15</t>
  </si>
  <si>
    <t>Admits 12/14/15</t>
  </si>
  <si>
    <t>Enrolled 12/14/15</t>
  </si>
  <si>
    <t>Apps 12/19/16</t>
  </si>
  <si>
    <t>Admits 12/19/16</t>
  </si>
  <si>
    <t>Enrolled 12/19/16</t>
  </si>
  <si>
    <t>(prepared for Week of January 2, 2017)</t>
  </si>
  <si>
    <t>Apps 12/28/15</t>
  </si>
  <si>
    <t>Admits 12/28/15</t>
  </si>
  <si>
    <t>Enrolled 12/28/15</t>
  </si>
  <si>
    <t>Apps 01/02/17</t>
  </si>
  <si>
    <t>Admits 01/02/17</t>
  </si>
  <si>
    <t>Enrolled 01/02/17</t>
  </si>
  <si>
    <t>(prepared for Week of January 9, 2017)</t>
  </si>
  <si>
    <t>Apps 01/09/17</t>
  </si>
  <si>
    <t>Apps 01/04/16</t>
  </si>
  <si>
    <t>Admits 01/04/16</t>
  </si>
  <si>
    <t>Admits 01/09/17</t>
  </si>
  <si>
    <t>Enrolled 01/09/17</t>
  </si>
  <si>
    <t>Enrolled 01/04/16</t>
  </si>
  <si>
    <t>(prepared for Week of January 16, 2017)</t>
  </si>
  <si>
    <t>Apps 01/16/17</t>
  </si>
  <si>
    <t>Admits 01/16/17</t>
  </si>
  <si>
    <t>Enrolled 01/16/17</t>
  </si>
  <si>
    <t>Apps 01/11/16</t>
  </si>
  <si>
    <t>Admits 01/11/16</t>
  </si>
  <si>
    <t>Enrolled 01/11/16</t>
  </si>
  <si>
    <t>(prepared for Week of January 23, 2017</t>
  </si>
  <si>
    <t>Apps 01/18/16</t>
  </si>
  <si>
    <t>Admits 01/18/16</t>
  </si>
  <si>
    <t>Enrolled 01/18/16</t>
  </si>
  <si>
    <t>Apps 01/23/17</t>
  </si>
  <si>
    <t>Admits 01/23/17</t>
  </si>
  <si>
    <t>Enrolled 01/23/17</t>
  </si>
  <si>
    <t>(prepared for Week of January 30, 2017)</t>
  </si>
  <si>
    <t>Apps 01/25/16</t>
  </si>
  <si>
    <t>Admits 01/25/16</t>
  </si>
  <si>
    <t>Enrolled 01/25/16</t>
  </si>
  <si>
    <t>Apps 01/30/17</t>
  </si>
  <si>
    <t>Admits 01/30/17</t>
  </si>
  <si>
    <t>Enrolled 01/30/17</t>
  </si>
  <si>
    <t>Change
2016 - 2017</t>
  </si>
  <si>
    <t>(prepared for Week of February 6, 2017)</t>
  </si>
  <si>
    <t>Apps 02/01/16</t>
  </si>
  <si>
    <t>Admits 02/01/16</t>
  </si>
  <si>
    <t>Enrolled 02/01/16</t>
  </si>
  <si>
    <t>Apps 02/06/17</t>
  </si>
  <si>
    <t>Admits 02/06/17</t>
  </si>
  <si>
    <t>Enrolled 02/06/17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</si>
</sst>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2" x14ac:knownFonts="1"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color indexed="17"/>
      <name val="Arial Narrow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1" applyFont="1" applyBorder="1"/>
    <xf numFmtId="0" fontId="3" fillId="0" borderId="0" xfId="1" applyFont="1" applyFill="1" applyBorder="1"/>
    <xf numFmtId="0" fontId="4" fillId="0" borderId="0" xfId="1" applyFont="1" applyAlignment="1">
      <alignment horizontal="center"/>
    </xf>
    <xf numFmtId="0" fontId="4" fillId="0" borderId="0" xfId="1" applyFont="1" applyBorder="1"/>
    <xf numFmtId="0" fontId="4" fillId="0" borderId="0" xfId="1" applyFont="1"/>
    <xf numFmtId="14" fontId="5" fillId="2" borderId="3" xfId="1" applyNumberFormat="1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3" fontId="4" fillId="0" borderId="7" xfId="1" applyNumberFormat="1" applyFont="1" applyFill="1" applyBorder="1" applyAlignment="1">
      <alignment horizontal="center"/>
    </xf>
    <xf numFmtId="1" fontId="4" fillId="3" borderId="7" xfId="1" applyNumberFormat="1" applyFont="1" applyFill="1" applyBorder="1" applyAlignment="1">
      <alignment horizontal="center"/>
    </xf>
    <xf numFmtId="37" fontId="4" fillId="0" borderId="7" xfId="2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3" fontId="5" fillId="0" borderId="16" xfId="1" applyNumberFormat="1" applyFont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37" fontId="5" fillId="0" borderId="7" xfId="2" applyNumberFormat="1" applyFont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16" xfId="1" applyNumberFormat="1" applyFont="1" applyFill="1" applyBorder="1" applyAlignment="1">
      <alignment horizontal="center"/>
    </xf>
    <xf numFmtId="1" fontId="5" fillId="6" borderId="7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3" fontId="5" fillId="0" borderId="7" xfId="1" applyNumberFormat="1" applyFont="1" applyFill="1" applyBorder="1" applyAlignment="1">
      <alignment horizontal="center"/>
    </xf>
    <xf numFmtId="3" fontId="5" fillId="0" borderId="16" xfId="1" applyNumberFormat="1" applyFont="1" applyFill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3" fontId="5" fillId="7" borderId="7" xfId="1" applyNumberFormat="1" applyFont="1" applyFill="1" applyBorder="1" applyAlignment="1">
      <alignment horizontal="center" vertical="center"/>
    </xf>
    <xf numFmtId="3" fontId="5" fillId="7" borderId="16" xfId="1" applyNumberFormat="1" applyFont="1" applyFill="1" applyBorder="1" applyAlignment="1">
      <alignment horizontal="center" vertical="center"/>
    </xf>
    <xf numFmtId="14" fontId="5" fillId="3" borderId="7" xfId="1" applyNumberFormat="1" applyFont="1" applyFill="1" applyBorder="1" applyAlignment="1">
      <alignment horizontal="center" vertical="center"/>
    </xf>
    <xf numFmtId="0" fontId="5" fillId="7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3" fontId="4" fillId="0" borderId="16" xfId="1" applyNumberFormat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3" fontId="4" fillId="0" borderId="19" xfId="1" applyNumberFormat="1" applyFont="1" applyBorder="1" applyAlignment="1">
      <alignment horizontal="center"/>
    </xf>
    <xf numFmtId="3" fontId="4" fillId="0" borderId="14" xfId="1" applyNumberFormat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3" fontId="4" fillId="0" borderId="22" xfId="1" applyNumberFormat="1" applyFont="1" applyBorder="1" applyAlignment="1">
      <alignment horizontal="center"/>
    </xf>
    <xf numFmtId="3" fontId="4" fillId="0" borderId="23" xfId="1" applyNumberFormat="1" applyFont="1" applyBorder="1" applyAlignment="1">
      <alignment horizontal="center"/>
    </xf>
    <xf numFmtId="0" fontId="0" fillId="0" borderId="0" xfId="0" applyBorder="1"/>
    <xf numFmtId="0" fontId="4" fillId="0" borderId="25" xfId="1" applyFont="1" applyBorder="1" applyAlignment="1">
      <alignment horizontal="center"/>
    </xf>
    <xf numFmtId="3" fontId="4" fillId="0" borderId="3" xfId="1" applyNumberFormat="1" applyFont="1" applyBorder="1" applyAlignment="1">
      <alignment horizontal="center"/>
    </xf>
    <xf numFmtId="3" fontId="4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1" applyFont="1" applyBorder="1"/>
    <xf numFmtId="0" fontId="4" fillId="0" borderId="0" xfId="1" applyFont="1" applyBorder="1"/>
    <xf numFmtId="164" fontId="4" fillId="0" borderId="0" xfId="14" applyNumberFormat="1" applyFont="1"/>
    <xf numFmtId="164" fontId="5" fillId="2" borderId="3" xfId="14" applyNumberFormat="1" applyFont="1" applyFill="1" applyBorder="1" applyAlignment="1">
      <alignment horizontal="center" vertical="center" wrapText="1"/>
    </xf>
    <xf numFmtId="164" fontId="5" fillId="2" borderId="4" xfId="14" applyNumberFormat="1" applyFont="1" applyFill="1" applyBorder="1" applyAlignment="1">
      <alignment horizontal="center" vertical="center" wrapText="1"/>
    </xf>
    <xf numFmtId="164" fontId="4" fillId="0" borderId="7" xfId="14" applyNumberFormat="1" applyFont="1" applyBorder="1" applyAlignment="1">
      <alignment horizontal="center"/>
    </xf>
    <xf numFmtId="164" fontId="4" fillId="0" borderId="9" xfId="14" applyNumberFormat="1" applyFont="1" applyBorder="1" applyAlignment="1">
      <alignment horizontal="center"/>
    </xf>
    <xf numFmtId="164" fontId="5" fillId="0" borderId="7" xfId="14" applyNumberFormat="1" applyFont="1" applyBorder="1" applyAlignment="1">
      <alignment horizontal="center"/>
    </xf>
    <xf numFmtId="164" fontId="5" fillId="0" borderId="9" xfId="14" applyNumberFormat="1" applyFont="1" applyBorder="1" applyAlignment="1">
      <alignment horizontal="center"/>
    </xf>
    <xf numFmtId="164" fontId="5" fillId="5" borderId="7" xfId="14" applyNumberFormat="1" applyFont="1" applyFill="1" applyBorder="1" applyAlignment="1">
      <alignment horizontal="center"/>
    </xf>
    <xf numFmtId="164" fontId="5" fillId="5" borderId="9" xfId="14" applyNumberFormat="1" applyFont="1" applyFill="1" applyBorder="1" applyAlignment="1">
      <alignment horizontal="center"/>
    </xf>
    <xf numFmtId="164" fontId="5" fillId="7" borderId="7" xfId="14" applyNumberFormat="1" applyFont="1" applyFill="1" applyBorder="1" applyAlignment="1">
      <alignment horizontal="center" vertical="center" wrapText="1"/>
    </xf>
    <xf numFmtId="164" fontId="5" fillId="7" borderId="9" xfId="14" applyNumberFormat="1" applyFont="1" applyFill="1" applyBorder="1" applyAlignment="1">
      <alignment horizontal="center" vertical="center" wrapText="1"/>
    </xf>
    <xf numFmtId="164" fontId="4" fillId="0" borderId="16" xfId="14" applyNumberFormat="1" applyFont="1" applyBorder="1" applyAlignment="1">
      <alignment horizontal="center"/>
    </xf>
    <xf numFmtId="164" fontId="4" fillId="0" borderId="14" xfId="14" applyNumberFormat="1" applyFont="1" applyBorder="1" applyAlignment="1">
      <alignment horizontal="center"/>
    </xf>
    <xf numFmtId="164" fontId="4" fillId="0" borderId="23" xfId="14" applyNumberFormat="1" applyFont="1" applyBorder="1" applyAlignment="1">
      <alignment horizontal="center"/>
    </xf>
    <xf numFmtId="164" fontId="4" fillId="0" borderId="2" xfId="14" applyNumberFormat="1" applyFont="1" applyBorder="1" applyAlignment="1">
      <alignment horizontal="center"/>
    </xf>
    <xf numFmtId="164" fontId="4" fillId="0" borderId="2" xfId="14" quotePrefix="1" applyNumberFormat="1" applyFont="1" applyBorder="1" applyAlignment="1">
      <alignment horizontal="center"/>
    </xf>
    <xf numFmtId="164" fontId="7" fillId="0" borderId="3" xfId="14" applyNumberFormat="1" applyFont="1" applyBorder="1" applyAlignment="1">
      <alignment horizontal="center"/>
    </xf>
    <xf numFmtId="164" fontId="4" fillId="0" borderId="23" xfId="14" quotePrefix="1" applyNumberFormat="1" applyFont="1" applyBorder="1" applyAlignment="1">
      <alignment horizontal="center"/>
    </xf>
    <xf numFmtId="164" fontId="0" fillId="0" borderId="0" xfId="14" applyNumberFormat="1" applyFont="1"/>
    <xf numFmtId="164" fontId="5" fillId="0" borderId="0" xfId="14" applyNumberFormat="1" applyFont="1" applyBorder="1" applyAlignment="1">
      <alignment horizontal="center"/>
    </xf>
    <xf numFmtId="164" fontId="4" fillId="4" borderId="7" xfId="14" applyNumberFormat="1" applyFont="1" applyFill="1" applyBorder="1" applyAlignment="1">
      <alignment horizontal="center"/>
    </xf>
    <xf numFmtId="164" fontId="5" fillId="4" borderId="7" xfId="14" applyNumberFormat="1" applyFont="1" applyFill="1" applyBorder="1" applyAlignment="1">
      <alignment horizontal="center"/>
    </xf>
    <xf numFmtId="164" fontId="4" fillId="4" borderId="8" xfId="14" applyNumberFormat="1" applyFont="1" applyFill="1" applyBorder="1" applyAlignment="1">
      <alignment horizontal="center"/>
    </xf>
    <xf numFmtId="164" fontId="4" fillId="4" borderId="16" xfId="14" applyNumberFormat="1" applyFont="1" applyFill="1" applyBorder="1" applyAlignment="1">
      <alignment horizontal="center"/>
    </xf>
    <xf numFmtId="164" fontId="4" fillId="4" borderId="14" xfId="14" applyNumberFormat="1" applyFont="1" applyFill="1" applyBorder="1" applyAlignment="1">
      <alignment horizontal="center"/>
    </xf>
    <xf numFmtId="164" fontId="4" fillId="4" borderId="23" xfId="14" applyNumberFormat="1" applyFont="1" applyFill="1" applyBorder="1" applyAlignment="1">
      <alignment horizontal="center"/>
    </xf>
    <xf numFmtId="164" fontId="4" fillId="4" borderId="2" xfId="14" applyNumberFormat="1" applyFont="1" applyFill="1" applyBorder="1" applyAlignment="1">
      <alignment horizontal="center"/>
    </xf>
    <xf numFmtId="164" fontId="4" fillId="4" borderId="2" xfId="14" quotePrefix="1" applyNumberFormat="1" applyFont="1" applyFill="1" applyBorder="1" applyAlignment="1">
      <alignment horizontal="center"/>
    </xf>
    <xf numFmtId="164" fontId="4" fillId="4" borderId="23" xfId="14" quotePrefix="1" applyNumberFormat="1" applyFont="1" applyFill="1" applyBorder="1" applyAlignment="1">
      <alignment horizontal="center"/>
    </xf>
    <xf numFmtId="164" fontId="7" fillId="4" borderId="3" xfId="14" applyNumberFormat="1" applyFont="1" applyFill="1" applyBorder="1" applyAlignment="1">
      <alignment horizontal="center"/>
    </xf>
    <xf numFmtId="164" fontId="4" fillId="0" borderId="0" xfId="14" applyNumberFormat="1" applyFont="1" applyBorder="1" applyAlignment="1">
      <alignment horizontal="center"/>
    </xf>
    <xf numFmtId="164" fontId="0" fillId="0" borderId="0" xfId="14" applyNumberFormat="1" applyFont="1" applyBorder="1"/>
    <xf numFmtId="164" fontId="5" fillId="4" borderId="8" xfId="14" applyNumberFormat="1" applyFont="1" applyFill="1" applyBorder="1" applyAlignment="1">
      <alignment horizontal="center"/>
    </xf>
    <xf numFmtId="164" fontId="5" fillId="5" borderId="8" xfId="14" applyNumberFormat="1" applyFont="1" applyFill="1" applyBorder="1" applyAlignment="1">
      <alignment horizontal="center"/>
    </xf>
    <xf numFmtId="164" fontId="5" fillId="7" borderId="8" xfId="14" applyNumberFormat="1" applyFont="1" applyFill="1" applyBorder="1" applyAlignment="1">
      <alignment horizontal="center" vertical="center" wrapText="1"/>
    </xf>
    <xf numFmtId="164" fontId="4" fillId="0" borderId="0" xfId="14" applyNumberFormat="1" applyFont="1" applyBorder="1"/>
    <xf numFmtId="0" fontId="4" fillId="0" borderId="0" xfId="1" applyFont="1" applyBorder="1"/>
    <xf numFmtId="0" fontId="4" fillId="0" borderId="0" xfId="1" applyFont="1" applyBorder="1"/>
    <xf numFmtId="0" fontId="4" fillId="0" borderId="0" xfId="1" applyFont="1" applyBorder="1"/>
    <xf numFmtId="0" fontId="10" fillId="0" borderId="0" xfId="0" applyFont="1"/>
    <xf numFmtId="0" fontId="4" fillId="0" borderId="0" xfId="1" applyFont="1" applyBorder="1"/>
    <xf numFmtId="0" fontId="4" fillId="0" borderId="0" xfId="1" applyFont="1" applyBorder="1"/>
    <xf numFmtId="0" fontId="4" fillId="0" borderId="0" xfId="1" applyFont="1" applyBorder="1"/>
    <xf numFmtId="0" fontId="4" fillId="0" borderId="0" xfId="1" applyFont="1" applyBorder="1"/>
    <xf numFmtId="0" fontId="4" fillId="0" borderId="0" xfId="1" applyFont="1" applyBorder="1"/>
    <xf numFmtId="0" fontId="4" fillId="0" borderId="24" xfId="1" applyFont="1" applyBorder="1" applyAlignment="1">
      <alignment horizontal="center" vertical="center"/>
    </xf>
    <xf numFmtId="0" fontId="4" fillId="0" borderId="24" xfId="1" applyFont="1" applyBorder="1" applyAlignment="1">
      <alignment vertical="center"/>
    </xf>
    <xf numFmtId="0" fontId="4" fillId="0" borderId="0" xfId="1" applyFont="1" applyBorder="1"/>
    <xf numFmtId="0" fontId="5" fillId="5" borderId="15" xfId="1" applyFont="1" applyFill="1" applyBorder="1" applyAlignment="1">
      <alignment horizontal="center" vertical="center"/>
    </xf>
    <xf numFmtId="0" fontId="5" fillId="5" borderId="16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5" fillId="7" borderId="15" xfId="1" applyFont="1" applyFill="1" applyBorder="1" applyAlignment="1">
      <alignment horizontal="center" vertical="center" wrapText="1"/>
    </xf>
    <xf numFmtId="0" fontId="4" fillId="7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0" xfId="1" applyFont="1" applyFill="1" applyBorder="1" applyAlignment="1"/>
    <xf numFmtId="0" fontId="4" fillId="0" borderId="11" xfId="1" applyFont="1" applyFill="1" applyBorder="1" applyAlignment="1"/>
    <xf numFmtId="0" fontId="4" fillId="0" borderId="13" xfId="1" applyFont="1" applyBorder="1" applyAlignment="1"/>
    <xf numFmtId="0" fontId="4" fillId="0" borderId="14" xfId="1" applyFont="1" applyBorder="1" applyAlignment="1"/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4" fillId="0" borderId="5" xfId="1" applyFont="1" applyFill="1" applyBorder="1" applyAlignment="1"/>
    <xf numFmtId="0" fontId="4" fillId="0" borderId="6" xfId="1" applyFont="1" applyFill="1" applyBorder="1" applyAlignment="1"/>
    <xf numFmtId="0" fontId="2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</cellXfs>
  <cellStyles count="15">
    <cellStyle name="Comma 10" xfId="2"/>
    <cellStyle name="Comma 2" xfId="3"/>
    <cellStyle name="Comma 3" xfId="4"/>
    <cellStyle name="Comma 4" xfId="5"/>
    <cellStyle name="Comma 5" xfId="6"/>
    <cellStyle name="Comma 6" xfId="7"/>
    <cellStyle name="Comma 7" xfId="8"/>
    <cellStyle name="Comma 8" xfId="9"/>
    <cellStyle name="Comma 9" xfId="10"/>
    <cellStyle name="Normal" xfId="0" builtinId="0"/>
    <cellStyle name="Normal 2" xfId="1"/>
    <cellStyle name="Normal 3" xfId="11"/>
    <cellStyle name="Normal 4" xfId="12"/>
    <cellStyle name="Normal 5" xfId="13"/>
    <cellStyle name="Percent" xfId="14" builtinId="5"/>
  </cellStyles>
  <dxfs count="0"/>
  <tableStyles count="0" defaultTableStyle="TableStyleMedium9" defaultPivotStyle="PivotStyleMedium4"/>
  <colors>
    <mruColors>
      <color rgb="FFFF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abSelected="1" zoomScaleNormal="100" workbookViewId="0">
      <selection activeCell="H68" sqref="H68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6" customWidth="1"/>
    <col min="6" max="7" width="8.28515625" customWidth="1"/>
    <col min="8" max="8" width="11.28515625" style="76" customWidth="1"/>
    <col min="9" max="10" width="8.28515625" customWidth="1"/>
    <col min="11" max="11" width="11.28515625" style="76" customWidth="1"/>
    <col min="12" max="12" width="1.7109375" customWidth="1"/>
    <col min="13" max="14" width="9.28515625" customWidth="1"/>
    <col min="15" max="15" width="9.140625" customWidth="1"/>
    <col min="16" max="16" width="10.85546875" style="63" customWidth="1"/>
    <col min="17" max="17" width="10.85546875" style="63" bestFit="1" customWidth="1"/>
    <col min="18" max="18" width="11.42578125" style="63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15.75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5.75" x14ac:dyDescent="0.25">
      <c r="A4" s="111" t="s">
        <v>107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ht="13.5" customHeight="1" thickBot="1" x14ac:dyDescent="0.3">
      <c r="A5" s="1"/>
      <c r="B5" s="2"/>
      <c r="C5" s="3"/>
      <c r="D5" s="3"/>
      <c r="E5" s="80"/>
      <c r="F5" s="3"/>
      <c r="G5" s="3"/>
      <c r="H5" s="64"/>
      <c r="I5" s="3"/>
      <c r="J5" s="3"/>
      <c r="K5" s="64"/>
      <c r="L5" s="5"/>
      <c r="M5" s="5"/>
      <c r="N5" s="5"/>
      <c r="O5" s="5"/>
      <c r="P5" s="45"/>
      <c r="Q5" s="45"/>
      <c r="R5" s="45"/>
    </row>
    <row r="6" spans="1:18" ht="51" x14ac:dyDescent="0.25">
      <c r="A6" s="112"/>
      <c r="B6" s="113"/>
      <c r="C6" s="6" t="s">
        <v>108</v>
      </c>
      <c r="D6" s="7" t="s">
        <v>111</v>
      </c>
      <c r="E6" s="46" t="s">
        <v>106</v>
      </c>
      <c r="F6" s="6" t="s">
        <v>109</v>
      </c>
      <c r="G6" s="6" t="s">
        <v>112</v>
      </c>
      <c r="H6" s="46" t="s">
        <v>106</v>
      </c>
      <c r="I6" s="6" t="s">
        <v>110</v>
      </c>
      <c r="J6" s="6" t="s">
        <v>113</v>
      </c>
      <c r="K6" s="46" t="s">
        <v>106</v>
      </c>
      <c r="L6" s="8"/>
      <c r="M6" s="9" t="s">
        <v>36</v>
      </c>
      <c r="N6" s="9" t="s">
        <v>37</v>
      </c>
      <c r="O6" s="9" t="s">
        <v>38</v>
      </c>
      <c r="P6" s="46" t="s">
        <v>39</v>
      </c>
      <c r="Q6" s="46" t="s">
        <v>40</v>
      </c>
      <c r="R6" s="47" t="s">
        <v>41</v>
      </c>
    </row>
    <row r="7" spans="1:18" x14ac:dyDescent="0.25">
      <c r="A7" s="93" t="s">
        <v>2</v>
      </c>
      <c r="B7" s="94"/>
      <c r="C7" s="19"/>
      <c r="D7" s="20"/>
      <c r="E7" s="52"/>
      <c r="F7" s="19"/>
      <c r="G7" s="19"/>
      <c r="H7" s="78"/>
      <c r="I7" s="19"/>
      <c r="J7" s="19"/>
      <c r="K7" s="52"/>
      <c r="L7" s="21"/>
      <c r="M7" s="22"/>
      <c r="N7" s="22"/>
      <c r="O7" s="22"/>
      <c r="P7" s="52"/>
      <c r="Q7" s="52"/>
      <c r="R7" s="53"/>
    </row>
    <row r="8" spans="1:18" x14ac:dyDescent="0.25">
      <c r="A8" s="107" t="s">
        <v>3</v>
      </c>
      <c r="B8" s="108"/>
      <c r="C8" s="10">
        <v>1382</v>
      </c>
      <c r="D8" s="10">
        <v>1321</v>
      </c>
      <c r="E8" s="65">
        <v>-4.4138929E-2</v>
      </c>
      <c r="F8" s="10">
        <v>1178</v>
      </c>
      <c r="G8" s="10">
        <v>1051</v>
      </c>
      <c r="H8" s="67">
        <v>-0.107809847</v>
      </c>
      <c r="I8" s="10">
        <v>724</v>
      </c>
      <c r="J8" s="10">
        <v>607</v>
      </c>
      <c r="K8" s="65">
        <v>-0.16160221</v>
      </c>
      <c r="L8" s="11"/>
      <c r="M8" s="12">
        <v>1401</v>
      </c>
      <c r="N8" s="12">
        <v>1198</v>
      </c>
      <c r="O8" s="12">
        <v>744</v>
      </c>
      <c r="P8" s="48">
        <f t="shared" ref="P8:P16" si="0">D8/M8</f>
        <v>0.94289793004996436</v>
      </c>
      <c r="Q8" s="48">
        <f t="shared" ref="Q8:Q16" si="1">G8/N8</f>
        <v>0.87729549248747918</v>
      </c>
      <c r="R8" s="49">
        <f t="shared" ref="R8:R16" si="2">J8/O8</f>
        <v>0.81586021505376349</v>
      </c>
    </row>
    <row r="9" spans="1:18" x14ac:dyDescent="0.25">
      <c r="A9" s="101" t="s">
        <v>4</v>
      </c>
      <c r="B9" s="102"/>
      <c r="C9" s="13">
        <v>25</v>
      </c>
      <c r="D9" s="13">
        <v>35</v>
      </c>
      <c r="E9" s="65">
        <v>0.4</v>
      </c>
      <c r="F9" s="13">
        <v>19</v>
      </c>
      <c r="G9" s="13">
        <v>29</v>
      </c>
      <c r="H9" s="67">
        <v>0.52631578950000002</v>
      </c>
      <c r="I9" s="13">
        <v>15</v>
      </c>
      <c r="J9" s="13">
        <v>22</v>
      </c>
      <c r="K9" s="65">
        <v>0.46666666670000001</v>
      </c>
      <c r="L9" s="11"/>
      <c r="M9" s="12">
        <v>25</v>
      </c>
      <c r="N9" s="12">
        <v>20</v>
      </c>
      <c r="O9" s="12">
        <v>16</v>
      </c>
      <c r="P9" s="48">
        <f t="shared" si="0"/>
        <v>1.4</v>
      </c>
      <c r="Q9" s="48">
        <f t="shared" si="1"/>
        <v>1.45</v>
      </c>
      <c r="R9" s="49">
        <f t="shared" si="2"/>
        <v>1.375</v>
      </c>
    </row>
    <row r="10" spans="1:18" x14ac:dyDescent="0.25">
      <c r="A10" s="101" t="s">
        <v>42</v>
      </c>
      <c r="B10" s="102"/>
      <c r="C10" s="13">
        <v>14</v>
      </c>
      <c r="D10" s="13">
        <v>22</v>
      </c>
      <c r="E10" s="65">
        <v>0.57142857140000003</v>
      </c>
      <c r="F10" s="13">
        <v>12</v>
      </c>
      <c r="G10" s="13">
        <v>18</v>
      </c>
      <c r="H10" s="67">
        <v>0.5</v>
      </c>
      <c r="I10" s="13">
        <v>8</v>
      </c>
      <c r="J10" s="13">
        <v>12</v>
      </c>
      <c r="K10" s="65">
        <v>0.5</v>
      </c>
      <c r="L10" s="11"/>
      <c r="M10" s="12">
        <v>14</v>
      </c>
      <c r="N10" s="12">
        <v>12</v>
      </c>
      <c r="O10" s="12">
        <v>8</v>
      </c>
      <c r="P10" s="48">
        <f t="shared" si="0"/>
        <v>1.5714285714285714</v>
      </c>
      <c r="Q10" s="48">
        <f t="shared" si="1"/>
        <v>1.5</v>
      </c>
      <c r="R10" s="49">
        <f t="shared" si="2"/>
        <v>1.5</v>
      </c>
    </row>
    <row r="11" spans="1:18" x14ac:dyDescent="0.25">
      <c r="A11" s="101" t="s">
        <v>5</v>
      </c>
      <c r="B11" s="102"/>
      <c r="C11" s="13">
        <v>313</v>
      </c>
      <c r="D11" s="13">
        <v>379</v>
      </c>
      <c r="E11" s="65">
        <v>0.21086261980000001</v>
      </c>
      <c r="F11" s="13">
        <v>249</v>
      </c>
      <c r="G11" s="13">
        <v>294</v>
      </c>
      <c r="H11" s="67">
        <v>0.18072289159999999</v>
      </c>
      <c r="I11" s="13">
        <v>112</v>
      </c>
      <c r="J11" s="13">
        <v>129</v>
      </c>
      <c r="K11" s="65">
        <v>0.15178571430000001</v>
      </c>
      <c r="L11" s="11"/>
      <c r="M11" s="12">
        <v>320</v>
      </c>
      <c r="N11" s="12">
        <v>254</v>
      </c>
      <c r="O11" s="12">
        <v>118</v>
      </c>
      <c r="P11" s="48">
        <f t="shared" si="0"/>
        <v>1.184375</v>
      </c>
      <c r="Q11" s="48">
        <f t="shared" si="1"/>
        <v>1.1574803149606299</v>
      </c>
      <c r="R11" s="49">
        <f t="shared" si="2"/>
        <v>1.0932203389830508</v>
      </c>
    </row>
    <row r="12" spans="1:18" x14ac:dyDescent="0.25">
      <c r="A12" s="101" t="s">
        <v>6</v>
      </c>
      <c r="B12" s="102"/>
      <c r="C12" s="10">
        <v>457</v>
      </c>
      <c r="D12" s="10">
        <v>413</v>
      </c>
      <c r="E12" s="65">
        <v>-9.6280088E-2</v>
      </c>
      <c r="F12" s="10">
        <v>418</v>
      </c>
      <c r="G12" s="10">
        <v>344</v>
      </c>
      <c r="H12" s="67">
        <v>-0.17703349299999999</v>
      </c>
      <c r="I12" s="10">
        <v>297</v>
      </c>
      <c r="J12" s="10">
        <v>247</v>
      </c>
      <c r="K12" s="65">
        <v>-0.16835016799999999</v>
      </c>
      <c r="L12" s="11"/>
      <c r="M12" s="12">
        <v>473</v>
      </c>
      <c r="N12" s="12">
        <v>432</v>
      </c>
      <c r="O12" s="12">
        <v>310</v>
      </c>
      <c r="P12" s="48">
        <f t="shared" si="0"/>
        <v>0.87315010570824525</v>
      </c>
      <c r="Q12" s="48">
        <f t="shared" si="1"/>
        <v>0.79629629629629628</v>
      </c>
      <c r="R12" s="49">
        <f t="shared" si="2"/>
        <v>0.79677419354838708</v>
      </c>
    </row>
    <row r="13" spans="1:18" x14ac:dyDescent="0.25">
      <c r="A13" s="101" t="s">
        <v>7</v>
      </c>
      <c r="B13" s="102"/>
      <c r="C13" s="10">
        <v>580</v>
      </c>
      <c r="D13" s="10">
        <v>512</v>
      </c>
      <c r="E13" s="65">
        <v>-0.11724137900000001</v>
      </c>
      <c r="F13" s="10">
        <v>488</v>
      </c>
      <c r="G13" s="10">
        <v>397</v>
      </c>
      <c r="H13" s="67">
        <v>-0.18647541000000001</v>
      </c>
      <c r="I13" s="10">
        <v>294</v>
      </c>
      <c r="J13" s="10">
        <v>216</v>
      </c>
      <c r="K13" s="65">
        <v>-0.26530612199999998</v>
      </c>
      <c r="L13" s="11"/>
      <c r="M13" s="12">
        <v>584</v>
      </c>
      <c r="N13" s="12">
        <v>489</v>
      </c>
      <c r="O13" s="12">
        <v>295</v>
      </c>
      <c r="P13" s="48">
        <f t="shared" si="0"/>
        <v>0.87671232876712324</v>
      </c>
      <c r="Q13" s="48">
        <f t="shared" si="1"/>
        <v>0.81186094069529657</v>
      </c>
      <c r="R13" s="49">
        <f t="shared" si="2"/>
        <v>0.73220338983050848</v>
      </c>
    </row>
    <row r="14" spans="1:18" x14ac:dyDescent="0.25">
      <c r="A14" s="101" t="s">
        <v>8</v>
      </c>
      <c r="B14" s="102"/>
      <c r="C14" s="14">
        <v>32</v>
      </c>
      <c r="D14" s="14">
        <v>17</v>
      </c>
      <c r="E14" s="65">
        <v>-0.46875</v>
      </c>
      <c r="F14" s="14">
        <v>23</v>
      </c>
      <c r="G14" s="14">
        <v>16</v>
      </c>
      <c r="H14" s="67">
        <v>-0.30434782599999999</v>
      </c>
      <c r="I14" s="14">
        <v>21</v>
      </c>
      <c r="J14" s="14">
        <v>15</v>
      </c>
      <c r="K14" s="65">
        <v>-0.28571428599999998</v>
      </c>
      <c r="L14" s="11"/>
      <c r="M14" s="12">
        <v>24</v>
      </c>
      <c r="N14" s="12">
        <v>23</v>
      </c>
      <c r="O14" s="12">
        <v>21</v>
      </c>
      <c r="P14" s="48">
        <f t="shared" si="0"/>
        <v>0.70833333333333337</v>
      </c>
      <c r="Q14" s="48">
        <f t="shared" si="1"/>
        <v>0.69565217391304346</v>
      </c>
      <c r="R14" s="49">
        <f t="shared" si="2"/>
        <v>0.7142857142857143</v>
      </c>
    </row>
    <row r="15" spans="1:18" x14ac:dyDescent="0.25">
      <c r="A15" s="103" t="s">
        <v>9</v>
      </c>
      <c r="B15" s="104"/>
      <c r="C15" s="13">
        <v>233</v>
      </c>
      <c r="D15" s="13">
        <v>249</v>
      </c>
      <c r="E15" s="65">
        <v>6.8669527899999999E-2</v>
      </c>
      <c r="F15" s="13">
        <v>106</v>
      </c>
      <c r="G15" s="13">
        <v>124</v>
      </c>
      <c r="H15" s="67">
        <v>0.1698113208</v>
      </c>
      <c r="I15" s="13">
        <v>90</v>
      </c>
      <c r="J15" s="13">
        <v>97</v>
      </c>
      <c r="K15" s="65">
        <v>7.7777777800000003E-2</v>
      </c>
      <c r="L15" s="11"/>
      <c r="M15" s="12">
        <v>233</v>
      </c>
      <c r="N15" s="12">
        <v>106</v>
      </c>
      <c r="O15" s="12">
        <v>91</v>
      </c>
      <c r="P15" s="48">
        <f t="shared" si="0"/>
        <v>1.0686695278969958</v>
      </c>
      <c r="Q15" s="48">
        <f t="shared" si="1"/>
        <v>1.1698113207547169</v>
      </c>
      <c r="R15" s="49">
        <f t="shared" si="2"/>
        <v>1.0659340659340659</v>
      </c>
    </row>
    <row r="16" spans="1:18" x14ac:dyDescent="0.25">
      <c r="A16" s="105" t="s">
        <v>10</v>
      </c>
      <c r="B16" s="106"/>
      <c r="C16" s="15">
        <v>1615</v>
      </c>
      <c r="D16" s="16">
        <v>1570</v>
      </c>
      <c r="E16" s="66">
        <v>-2.7863776999999999E-2</v>
      </c>
      <c r="F16" s="15">
        <v>1284</v>
      </c>
      <c r="G16" s="15">
        <v>1175</v>
      </c>
      <c r="H16" s="77">
        <v>-8.4890965999999998E-2</v>
      </c>
      <c r="I16" s="15">
        <v>814</v>
      </c>
      <c r="J16" s="15">
        <v>704</v>
      </c>
      <c r="K16" s="66">
        <v>-0.13513513499999999</v>
      </c>
      <c r="L16" s="17"/>
      <c r="M16" s="18">
        <f>M8+M15</f>
        <v>1634</v>
      </c>
      <c r="N16" s="18">
        <f>N8+N15</f>
        <v>1304</v>
      </c>
      <c r="O16" s="18">
        <f>O8+O15</f>
        <v>835</v>
      </c>
      <c r="P16" s="50">
        <f t="shared" si="0"/>
        <v>0.96083231334149322</v>
      </c>
      <c r="Q16" s="50">
        <f t="shared" si="1"/>
        <v>0.9010736196319018</v>
      </c>
      <c r="R16" s="51">
        <f t="shared" si="2"/>
        <v>0.84311377245508978</v>
      </c>
    </row>
    <row r="17" spans="1:18" x14ac:dyDescent="0.25">
      <c r="A17" s="93" t="s">
        <v>11</v>
      </c>
      <c r="B17" s="94"/>
      <c r="C17" s="19"/>
      <c r="D17" s="20"/>
      <c r="E17" s="52"/>
      <c r="F17" s="19"/>
      <c r="G17" s="19"/>
      <c r="H17" s="78"/>
      <c r="I17" s="19"/>
      <c r="J17" s="19"/>
      <c r="K17" s="52"/>
      <c r="L17" s="21"/>
      <c r="M17" s="22"/>
      <c r="N17" s="22"/>
      <c r="O17" s="22"/>
      <c r="P17" s="52"/>
      <c r="Q17" s="52"/>
      <c r="R17" s="53"/>
    </row>
    <row r="18" spans="1:18" x14ac:dyDescent="0.25">
      <c r="A18" s="107" t="s">
        <v>3</v>
      </c>
      <c r="B18" s="108"/>
      <c r="C18" s="10">
        <v>661</v>
      </c>
      <c r="D18" s="10">
        <v>616</v>
      </c>
      <c r="E18" s="65">
        <v>-6.8078668999999994E-2</v>
      </c>
      <c r="F18" s="10">
        <v>509</v>
      </c>
      <c r="G18" s="10">
        <v>422</v>
      </c>
      <c r="H18" s="67">
        <v>-0.17092337899999999</v>
      </c>
      <c r="I18" s="10">
        <v>340</v>
      </c>
      <c r="J18" s="10">
        <v>258</v>
      </c>
      <c r="K18" s="67">
        <v>-0.241176471</v>
      </c>
      <c r="L18" s="11"/>
      <c r="M18" s="10">
        <v>664</v>
      </c>
      <c r="N18" s="10">
        <v>514</v>
      </c>
      <c r="O18" s="10">
        <v>344</v>
      </c>
      <c r="P18" s="48">
        <f t="shared" ref="P18" si="3">D18/M18</f>
        <v>0.92771084337349397</v>
      </c>
      <c r="Q18" s="48">
        <f t="shared" ref="Q18:Q26" si="4">G18/N18</f>
        <v>0.82101167315175094</v>
      </c>
      <c r="R18" s="49">
        <f t="shared" ref="R18:R26" si="5">J18/O18</f>
        <v>0.75</v>
      </c>
    </row>
    <row r="19" spans="1:18" x14ac:dyDescent="0.25">
      <c r="A19" s="101" t="s">
        <v>4</v>
      </c>
      <c r="B19" s="102"/>
      <c r="C19" s="13">
        <v>16</v>
      </c>
      <c r="D19" s="13">
        <v>15</v>
      </c>
      <c r="E19" s="65">
        <v>-6.25E-2</v>
      </c>
      <c r="F19" s="13">
        <v>13</v>
      </c>
      <c r="G19" s="13">
        <v>12</v>
      </c>
      <c r="H19" s="67">
        <v>-7.6923077000000006E-2</v>
      </c>
      <c r="I19" s="13">
        <v>10</v>
      </c>
      <c r="J19" s="13">
        <v>8</v>
      </c>
      <c r="K19" s="67">
        <v>-0.2</v>
      </c>
      <c r="L19" s="11"/>
      <c r="M19" s="13">
        <v>16</v>
      </c>
      <c r="N19" s="13">
        <v>13</v>
      </c>
      <c r="O19" s="13">
        <v>10</v>
      </c>
      <c r="P19" s="48">
        <f>D19/M19</f>
        <v>0.9375</v>
      </c>
      <c r="Q19" s="48">
        <f t="shared" si="4"/>
        <v>0.92307692307692313</v>
      </c>
      <c r="R19" s="49">
        <f t="shared" si="5"/>
        <v>0.8</v>
      </c>
    </row>
    <row r="20" spans="1:18" x14ac:dyDescent="0.25">
      <c r="A20" s="101" t="s">
        <v>42</v>
      </c>
      <c r="B20" s="102"/>
      <c r="C20" s="13">
        <v>11</v>
      </c>
      <c r="D20" s="13">
        <v>12</v>
      </c>
      <c r="E20" s="65">
        <v>9.0909090900000003E-2</v>
      </c>
      <c r="F20" s="13">
        <v>10</v>
      </c>
      <c r="G20" s="13">
        <v>9</v>
      </c>
      <c r="H20" s="67">
        <v>-0.1</v>
      </c>
      <c r="I20" s="13">
        <v>7</v>
      </c>
      <c r="J20" s="13">
        <v>5</v>
      </c>
      <c r="K20" s="67">
        <v>-0.28571428599999998</v>
      </c>
      <c r="L20" s="11"/>
      <c r="M20" s="13">
        <v>11</v>
      </c>
      <c r="N20" s="13">
        <v>10</v>
      </c>
      <c r="O20" s="13">
        <v>7</v>
      </c>
      <c r="P20" s="48">
        <f t="shared" ref="P20:P26" si="6">D20/M20</f>
        <v>1.0909090909090908</v>
      </c>
      <c r="Q20" s="48">
        <f t="shared" si="4"/>
        <v>0.9</v>
      </c>
      <c r="R20" s="49">
        <f t="shared" si="5"/>
        <v>0.7142857142857143</v>
      </c>
    </row>
    <row r="21" spans="1:18" x14ac:dyDescent="0.25">
      <c r="A21" s="101" t="s">
        <v>5</v>
      </c>
      <c r="B21" s="102"/>
      <c r="C21" s="13">
        <v>127</v>
      </c>
      <c r="D21" s="13">
        <v>140</v>
      </c>
      <c r="E21" s="65">
        <v>0.1023622047</v>
      </c>
      <c r="F21" s="13">
        <v>76</v>
      </c>
      <c r="G21" s="13">
        <v>87</v>
      </c>
      <c r="H21" s="67">
        <v>0.14473684210000001</v>
      </c>
      <c r="I21" s="13">
        <v>39</v>
      </c>
      <c r="J21" s="13">
        <v>39</v>
      </c>
      <c r="K21" s="67">
        <v>0</v>
      </c>
      <c r="L21" s="11"/>
      <c r="M21" s="13">
        <v>127</v>
      </c>
      <c r="N21" s="13">
        <v>76</v>
      </c>
      <c r="O21" s="13">
        <v>40</v>
      </c>
      <c r="P21" s="48">
        <f t="shared" si="6"/>
        <v>1.1023622047244095</v>
      </c>
      <c r="Q21" s="48">
        <f t="shared" si="4"/>
        <v>1.1447368421052631</v>
      </c>
      <c r="R21" s="49">
        <f t="shared" si="5"/>
        <v>0.97499999999999998</v>
      </c>
    </row>
    <row r="22" spans="1:18" x14ac:dyDescent="0.25">
      <c r="A22" s="101" t="s">
        <v>6</v>
      </c>
      <c r="B22" s="102"/>
      <c r="C22" s="10">
        <v>195</v>
      </c>
      <c r="D22" s="10">
        <v>191</v>
      </c>
      <c r="E22" s="65">
        <v>-2.0512821000000001E-2</v>
      </c>
      <c r="F22" s="10">
        <v>173</v>
      </c>
      <c r="G22" s="10">
        <v>143</v>
      </c>
      <c r="H22" s="67">
        <v>-0.17341040499999999</v>
      </c>
      <c r="I22" s="10">
        <v>123</v>
      </c>
      <c r="J22" s="10">
        <v>98</v>
      </c>
      <c r="K22" s="67">
        <v>-0.203252033</v>
      </c>
      <c r="L22" s="11"/>
      <c r="M22" s="10">
        <v>198</v>
      </c>
      <c r="N22" s="10">
        <v>177</v>
      </c>
      <c r="O22" s="10">
        <v>126</v>
      </c>
      <c r="P22" s="48">
        <f t="shared" si="6"/>
        <v>0.96464646464646464</v>
      </c>
      <c r="Q22" s="48">
        <f t="shared" si="4"/>
        <v>0.80790960451977401</v>
      </c>
      <c r="R22" s="49">
        <f t="shared" si="5"/>
        <v>0.77777777777777779</v>
      </c>
    </row>
    <row r="23" spans="1:18" x14ac:dyDescent="0.25">
      <c r="A23" s="101" t="s">
        <v>7</v>
      </c>
      <c r="B23" s="102"/>
      <c r="C23" s="10">
        <v>315</v>
      </c>
      <c r="D23" s="10">
        <v>269</v>
      </c>
      <c r="E23" s="65">
        <v>-0.14603174599999999</v>
      </c>
      <c r="F23" s="10">
        <v>237</v>
      </c>
      <c r="G23" s="10">
        <v>177</v>
      </c>
      <c r="H23" s="67">
        <v>-0.25316455700000001</v>
      </c>
      <c r="I23" s="10">
        <v>157</v>
      </c>
      <c r="J23" s="10">
        <v>107</v>
      </c>
      <c r="K23" s="67">
        <v>-0.31847133799999999</v>
      </c>
      <c r="L23" s="11"/>
      <c r="M23" s="10">
        <v>315</v>
      </c>
      <c r="N23" s="10">
        <v>238</v>
      </c>
      <c r="O23" s="10">
        <v>157</v>
      </c>
      <c r="P23" s="48">
        <f t="shared" si="6"/>
        <v>0.85396825396825393</v>
      </c>
      <c r="Q23" s="48">
        <f t="shared" si="4"/>
        <v>0.74369747899159666</v>
      </c>
      <c r="R23" s="49">
        <f t="shared" si="5"/>
        <v>0.68152866242038213</v>
      </c>
    </row>
    <row r="24" spans="1:18" x14ac:dyDescent="0.25">
      <c r="A24" s="101" t="s">
        <v>8</v>
      </c>
      <c r="B24" s="102"/>
      <c r="C24" s="14">
        <v>24</v>
      </c>
      <c r="D24" s="14">
        <v>16</v>
      </c>
      <c r="E24" s="65">
        <v>-0.33333333300000001</v>
      </c>
      <c r="F24" s="14">
        <v>23</v>
      </c>
      <c r="G24" s="14">
        <v>15</v>
      </c>
      <c r="H24" s="67">
        <v>-0.34782608700000001</v>
      </c>
      <c r="I24" s="14">
        <v>21</v>
      </c>
      <c r="J24" s="14">
        <v>14</v>
      </c>
      <c r="K24" s="67">
        <v>-0.33333333300000001</v>
      </c>
      <c r="L24" s="11"/>
      <c r="M24" s="14">
        <v>24</v>
      </c>
      <c r="N24" s="14">
        <v>23</v>
      </c>
      <c r="O24" s="14">
        <v>21</v>
      </c>
      <c r="P24" s="48">
        <f t="shared" si="6"/>
        <v>0.66666666666666663</v>
      </c>
      <c r="Q24" s="48">
        <f t="shared" si="4"/>
        <v>0.65217391304347827</v>
      </c>
      <c r="R24" s="49">
        <f t="shared" si="5"/>
        <v>0.66666666666666663</v>
      </c>
    </row>
    <row r="25" spans="1:18" x14ac:dyDescent="0.25">
      <c r="A25" s="103" t="s">
        <v>9</v>
      </c>
      <c r="B25" s="104"/>
      <c r="C25" s="13">
        <v>229</v>
      </c>
      <c r="D25" s="13">
        <v>245</v>
      </c>
      <c r="E25" s="65">
        <v>6.9868995599999997E-2</v>
      </c>
      <c r="F25" s="13">
        <v>104</v>
      </c>
      <c r="G25" s="13">
        <v>123</v>
      </c>
      <c r="H25" s="67">
        <v>0.1826923077</v>
      </c>
      <c r="I25" s="13">
        <v>90</v>
      </c>
      <c r="J25" s="13">
        <v>97</v>
      </c>
      <c r="K25" s="67">
        <v>7.7777777800000003E-2</v>
      </c>
      <c r="L25" s="11"/>
      <c r="M25" s="13">
        <v>229</v>
      </c>
      <c r="N25" s="13">
        <v>104</v>
      </c>
      <c r="O25" s="13">
        <v>91</v>
      </c>
      <c r="P25" s="48">
        <f t="shared" si="6"/>
        <v>1.0698689956331877</v>
      </c>
      <c r="Q25" s="48">
        <f t="shared" si="4"/>
        <v>1.1826923076923077</v>
      </c>
      <c r="R25" s="49">
        <f t="shared" si="5"/>
        <v>1.0659340659340659</v>
      </c>
    </row>
    <row r="26" spans="1:18" x14ac:dyDescent="0.25">
      <c r="A26" s="105" t="s">
        <v>12</v>
      </c>
      <c r="B26" s="106"/>
      <c r="C26" s="23">
        <v>890</v>
      </c>
      <c r="D26" s="24">
        <v>861</v>
      </c>
      <c r="E26" s="66">
        <v>-3.2584269999999999E-2</v>
      </c>
      <c r="F26" s="23">
        <v>613</v>
      </c>
      <c r="G26" s="23">
        <v>545</v>
      </c>
      <c r="H26" s="77">
        <v>-0.11092985299999999</v>
      </c>
      <c r="I26" s="23">
        <v>430</v>
      </c>
      <c r="J26" s="23">
        <v>355</v>
      </c>
      <c r="K26" s="66">
        <v>-0.174418605</v>
      </c>
      <c r="L26" s="17"/>
      <c r="M26" s="25">
        <f>M18+M25</f>
        <v>893</v>
      </c>
      <c r="N26" s="25">
        <f>N18+N25</f>
        <v>618</v>
      </c>
      <c r="O26" s="25">
        <f>O18+O25</f>
        <v>435</v>
      </c>
      <c r="P26" s="50">
        <f t="shared" si="6"/>
        <v>0.96416573348264278</v>
      </c>
      <c r="Q26" s="50">
        <f t="shared" si="4"/>
        <v>0.8818770226537217</v>
      </c>
      <c r="R26" s="51">
        <f t="shared" si="5"/>
        <v>0.81609195402298851</v>
      </c>
    </row>
    <row r="27" spans="1:18" ht="15" customHeight="1" x14ac:dyDescent="0.25">
      <c r="A27" s="96" t="s">
        <v>13</v>
      </c>
      <c r="B27" s="97"/>
      <c r="C27" s="26"/>
      <c r="D27" s="27"/>
      <c r="E27" s="54"/>
      <c r="F27" s="26"/>
      <c r="G27" s="26"/>
      <c r="H27" s="79"/>
      <c r="I27" s="26"/>
      <c r="J27" s="26"/>
      <c r="K27" s="54"/>
      <c r="L27" s="28"/>
      <c r="M27" s="29"/>
      <c r="N27" s="29"/>
      <c r="O27" s="29"/>
      <c r="P27" s="54"/>
      <c r="Q27" s="54"/>
      <c r="R27" s="55"/>
    </row>
    <row r="28" spans="1:18" x14ac:dyDescent="0.25">
      <c r="A28" s="98" t="s">
        <v>14</v>
      </c>
      <c r="B28" s="30" t="s">
        <v>15</v>
      </c>
      <c r="C28" s="13">
        <v>28</v>
      </c>
      <c r="D28" s="31">
        <v>25</v>
      </c>
      <c r="E28" s="68">
        <v>-0.10714285699999999</v>
      </c>
      <c r="F28" s="31">
        <v>14</v>
      </c>
      <c r="G28" s="31">
        <v>15</v>
      </c>
      <c r="H28" s="68">
        <v>7.1428571400000002E-2</v>
      </c>
      <c r="I28" s="31">
        <v>8</v>
      </c>
      <c r="J28" s="31">
        <v>6</v>
      </c>
      <c r="K28" s="68">
        <v>-0.25</v>
      </c>
      <c r="L28" s="11"/>
      <c r="M28" s="31">
        <v>28</v>
      </c>
      <c r="N28" s="31">
        <v>14</v>
      </c>
      <c r="O28" s="31">
        <v>8</v>
      </c>
      <c r="P28" s="56">
        <f t="shared" ref="P28:P66" si="7">D28/M28</f>
        <v>0.8928571428571429</v>
      </c>
      <c r="Q28" s="56">
        <f t="shared" ref="Q28:Q66" si="8">G28/N28</f>
        <v>1.0714285714285714</v>
      </c>
      <c r="R28" s="56">
        <f t="shared" ref="R28:R66" si="9">J28/O28</f>
        <v>0.75</v>
      </c>
    </row>
    <row r="29" spans="1:18" x14ac:dyDescent="0.25">
      <c r="A29" s="99"/>
      <c r="B29" s="32" t="s">
        <v>16</v>
      </c>
      <c r="C29" s="33">
        <v>85</v>
      </c>
      <c r="D29" s="34">
        <v>79</v>
      </c>
      <c r="E29" s="69">
        <v>-7.0588234999999999E-2</v>
      </c>
      <c r="F29" s="34">
        <v>55</v>
      </c>
      <c r="G29" s="34">
        <v>47</v>
      </c>
      <c r="H29" s="69">
        <v>-0.14545454499999999</v>
      </c>
      <c r="I29" s="34">
        <v>30</v>
      </c>
      <c r="J29" s="34">
        <v>28</v>
      </c>
      <c r="K29" s="69">
        <v>-6.6666666999999999E-2</v>
      </c>
      <c r="L29" s="11"/>
      <c r="M29" s="34">
        <v>85</v>
      </c>
      <c r="N29" s="34">
        <v>55</v>
      </c>
      <c r="O29" s="34">
        <v>30</v>
      </c>
      <c r="P29" s="57">
        <f t="shared" si="7"/>
        <v>0.92941176470588238</v>
      </c>
      <c r="Q29" s="57">
        <f t="shared" si="8"/>
        <v>0.8545454545454545</v>
      </c>
      <c r="R29" s="57">
        <f t="shared" si="9"/>
        <v>0.93333333333333335</v>
      </c>
    </row>
    <row r="30" spans="1:18" s="38" customFormat="1" ht="15.75" thickBot="1" x14ac:dyDescent="0.3">
      <c r="A30" s="100"/>
      <c r="B30" s="35" t="s">
        <v>17</v>
      </c>
      <c r="C30" s="36">
        <v>50</v>
      </c>
      <c r="D30" s="37">
        <v>56</v>
      </c>
      <c r="E30" s="70">
        <v>0.12</v>
      </c>
      <c r="F30" s="37">
        <v>11</v>
      </c>
      <c r="G30" s="37">
        <v>18</v>
      </c>
      <c r="H30" s="70">
        <v>0.63636363640000004</v>
      </c>
      <c r="I30" s="37">
        <v>10</v>
      </c>
      <c r="J30" s="37">
        <v>10</v>
      </c>
      <c r="K30" s="70">
        <v>0</v>
      </c>
      <c r="L30" s="11"/>
      <c r="M30" s="37">
        <v>50</v>
      </c>
      <c r="N30" s="37">
        <v>11</v>
      </c>
      <c r="O30" s="37">
        <v>10</v>
      </c>
      <c r="P30" s="58">
        <f t="shared" si="7"/>
        <v>1.1200000000000001</v>
      </c>
      <c r="Q30" s="58">
        <f t="shared" si="8"/>
        <v>1.6363636363636365</v>
      </c>
      <c r="R30" s="58">
        <f t="shared" si="9"/>
        <v>1</v>
      </c>
    </row>
    <row r="31" spans="1:18" ht="15.75" thickBot="1" x14ac:dyDescent="0.3">
      <c r="A31" s="95" t="s">
        <v>18</v>
      </c>
      <c r="B31" s="39" t="s">
        <v>15</v>
      </c>
      <c r="C31" s="40">
        <v>29</v>
      </c>
      <c r="D31" s="41">
        <v>35</v>
      </c>
      <c r="E31" s="71">
        <v>0.20689655169999999</v>
      </c>
      <c r="F31" s="41">
        <v>20</v>
      </c>
      <c r="G31" s="41">
        <v>21</v>
      </c>
      <c r="H31" s="71">
        <v>0.05</v>
      </c>
      <c r="I31" s="41">
        <v>9</v>
      </c>
      <c r="J31" s="41">
        <v>12</v>
      </c>
      <c r="K31" s="71">
        <v>0.33333333329999998</v>
      </c>
      <c r="L31" s="11"/>
      <c r="M31" s="41">
        <v>29</v>
      </c>
      <c r="N31" s="41">
        <v>20</v>
      </c>
      <c r="O31" s="41">
        <v>9</v>
      </c>
      <c r="P31" s="59">
        <f t="shared" si="7"/>
        <v>1.2068965517241379</v>
      </c>
      <c r="Q31" s="59">
        <f t="shared" si="8"/>
        <v>1.05</v>
      </c>
      <c r="R31" s="59">
        <f t="shared" si="9"/>
        <v>1.3333333333333333</v>
      </c>
    </row>
    <row r="32" spans="1:18" ht="15.75" thickBot="1" x14ac:dyDescent="0.3">
      <c r="A32" s="95"/>
      <c r="B32" s="32" t="s">
        <v>16</v>
      </c>
      <c r="C32" s="31">
        <v>162</v>
      </c>
      <c r="D32" s="31">
        <v>150</v>
      </c>
      <c r="E32" s="68">
        <v>-7.4074074000000004E-2</v>
      </c>
      <c r="F32" s="31">
        <v>124</v>
      </c>
      <c r="G32" s="31">
        <v>109</v>
      </c>
      <c r="H32" s="68">
        <v>-0.120967742</v>
      </c>
      <c r="I32" s="31">
        <v>86</v>
      </c>
      <c r="J32" s="31">
        <v>67</v>
      </c>
      <c r="K32" s="68">
        <v>-0.220930233</v>
      </c>
      <c r="L32" s="11"/>
      <c r="M32" s="31">
        <v>162</v>
      </c>
      <c r="N32" s="31">
        <v>126</v>
      </c>
      <c r="O32" s="31">
        <v>87</v>
      </c>
      <c r="P32" s="56">
        <f t="shared" si="7"/>
        <v>0.92592592592592593</v>
      </c>
      <c r="Q32" s="56">
        <f t="shared" si="8"/>
        <v>0.86507936507936511</v>
      </c>
      <c r="R32" s="56">
        <f t="shared" si="9"/>
        <v>0.77011494252873558</v>
      </c>
    </row>
    <row r="33" spans="1:18" ht="15.75" thickBot="1" x14ac:dyDescent="0.3">
      <c r="A33" s="90"/>
      <c r="B33" s="35" t="s">
        <v>17</v>
      </c>
      <c r="C33" s="36">
        <v>24</v>
      </c>
      <c r="D33" s="37">
        <v>17</v>
      </c>
      <c r="E33" s="70">
        <v>-0.29166666699999999</v>
      </c>
      <c r="F33" s="37">
        <v>17</v>
      </c>
      <c r="G33" s="37">
        <v>8</v>
      </c>
      <c r="H33" s="70">
        <v>-0.52941176499999998</v>
      </c>
      <c r="I33" s="37">
        <v>15</v>
      </c>
      <c r="J33" s="37">
        <v>4</v>
      </c>
      <c r="K33" s="70">
        <v>-0.73333333300000003</v>
      </c>
      <c r="L33" s="11"/>
      <c r="M33" s="37">
        <v>24</v>
      </c>
      <c r="N33" s="37">
        <v>17</v>
      </c>
      <c r="O33" s="37">
        <v>15</v>
      </c>
      <c r="P33" s="58">
        <f t="shared" si="7"/>
        <v>0.70833333333333337</v>
      </c>
      <c r="Q33" s="58">
        <f t="shared" si="8"/>
        <v>0.47058823529411764</v>
      </c>
      <c r="R33" s="58">
        <f t="shared" si="9"/>
        <v>0.26666666666666666</v>
      </c>
    </row>
    <row r="34" spans="1:18" ht="15.75" thickBot="1" x14ac:dyDescent="0.3">
      <c r="A34" s="95" t="s">
        <v>19</v>
      </c>
      <c r="B34" s="39" t="s">
        <v>15</v>
      </c>
      <c r="C34" s="40">
        <v>21</v>
      </c>
      <c r="D34" s="41">
        <v>19</v>
      </c>
      <c r="E34" s="71">
        <v>-9.5238094999999995E-2</v>
      </c>
      <c r="F34" s="41">
        <v>13</v>
      </c>
      <c r="G34" s="41">
        <v>14</v>
      </c>
      <c r="H34" s="71">
        <v>7.6923076899999998E-2</v>
      </c>
      <c r="I34" s="41">
        <v>6</v>
      </c>
      <c r="J34" s="41">
        <v>6</v>
      </c>
      <c r="K34" s="72">
        <v>0</v>
      </c>
      <c r="L34" s="11"/>
      <c r="M34" s="41">
        <v>21</v>
      </c>
      <c r="N34" s="41">
        <v>13</v>
      </c>
      <c r="O34" s="41">
        <v>7</v>
      </c>
      <c r="P34" s="59">
        <f t="shared" si="7"/>
        <v>0.90476190476190477</v>
      </c>
      <c r="Q34" s="59">
        <f t="shared" si="8"/>
        <v>1.0769230769230769</v>
      </c>
      <c r="R34" s="59">
        <f t="shared" si="9"/>
        <v>0.8571428571428571</v>
      </c>
    </row>
    <row r="35" spans="1:18" ht="15.75" thickBot="1" x14ac:dyDescent="0.3">
      <c r="A35" s="95"/>
      <c r="B35" s="32" t="s">
        <v>16</v>
      </c>
      <c r="C35" s="31">
        <v>126</v>
      </c>
      <c r="D35" s="31">
        <v>92</v>
      </c>
      <c r="E35" s="68">
        <v>-0.26984127000000002</v>
      </c>
      <c r="F35" s="31">
        <v>92</v>
      </c>
      <c r="G35" s="31">
        <v>69</v>
      </c>
      <c r="H35" s="68">
        <v>-0.25</v>
      </c>
      <c r="I35" s="31">
        <v>58</v>
      </c>
      <c r="J35" s="31">
        <v>40</v>
      </c>
      <c r="K35" s="68">
        <v>-0.31034482800000002</v>
      </c>
      <c r="L35" s="11"/>
      <c r="M35" s="31">
        <v>126</v>
      </c>
      <c r="N35" s="31">
        <v>92</v>
      </c>
      <c r="O35" s="31">
        <v>59</v>
      </c>
      <c r="P35" s="56">
        <f t="shared" si="7"/>
        <v>0.73015873015873012</v>
      </c>
      <c r="Q35" s="56">
        <f t="shared" si="8"/>
        <v>0.75</v>
      </c>
      <c r="R35" s="56">
        <f t="shared" si="9"/>
        <v>0.67796610169491522</v>
      </c>
    </row>
    <row r="36" spans="1:18" ht="15.75" thickBot="1" x14ac:dyDescent="0.3">
      <c r="A36" s="90"/>
      <c r="B36" s="35" t="s">
        <v>17</v>
      </c>
      <c r="C36" s="36">
        <v>33</v>
      </c>
      <c r="D36" s="37">
        <v>25</v>
      </c>
      <c r="E36" s="70">
        <v>-0.24242424200000001</v>
      </c>
      <c r="F36" s="37">
        <v>13</v>
      </c>
      <c r="G36" s="37">
        <v>9</v>
      </c>
      <c r="H36" s="70">
        <v>-0.30769230800000003</v>
      </c>
      <c r="I36" s="37">
        <v>13</v>
      </c>
      <c r="J36" s="37">
        <v>8</v>
      </c>
      <c r="K36" s="70">
        <v>-0.38461538499999998</v>
      </c>
      <c r="L36" s="11"/>
      <c r="M36" s="37">
        <v>33</v>
      </c>
      <c r="N36" s="37">
        <v>13</v>
      </c>
      <c r="O36" s="37">
        <v>13</v>
      </c>
      <c r="P36" s="58">
        <f t="shared" si="7"/>
        <v>0.75757575757575757</v>
      </c>
      <c r="Q36" s="58">
        <f t="shared" si="8"/>
        <v>0.69230769230769229</v>
      </c>
      <c r="R36" s="58">
        <f t="shared" si="9"/>
        <v>0.61538461538461542</v>
      </c>
    </row>
    <row r="37" spans="1:18" ht="15.75" thickBot="1" x14ac:dyDescent="0.3">
      <c r="A37" s="95" t="s">
        <v>20</v>
      </c>
      <c r="B37" s="39" t="s">
        <v>15</v>
      </c>
      <c r="C37" s="41">
        <v>24</v>
      </c>
      <c r="D37" s="41">
        <v>23</v>
      </c>
      <c r="E37" s="71">
        <v>-4.1666666999999998E-2</v>
      </c>
      <c r="F37" s="41">
        <v>16</v>
      </c>
      <c r="G37" s="41">
        <v>15</v>
      </c>
      <c r="H37" s="71">
        <v>-6.25E-2</v>
      </c>
      <c r="I37" s="41">
        <v>9</v>
      </c>
      <c r="J37" s="41">
        <v>10</v>
      </c>
      <c r="K37" s="71">
        <v>0.11111111110000001</v>
      </c>
      <c r="L37" s="11"/>
      <c r="M37" s="41">
        <v>24</v>
      </c>
      <c r="N37" s="41">
        <v>16</v>
      </c>
      <c r="O37" s="41">
        <v>9</v>
      </c>
      <c r="P37" s="59">
        <f t="shared" si="7"/>
        <v>0.95833333333333337</v>
      </c>
      <c r="Q37" s="59">
        <f t="shared" si="8"/>
        <v>0.9375</v>
      </c>
      <c r="R37" s="59">
        <f t="shared" si="9"/>
        <v>1.1111111111111112</v>
      </c>
    </row>
    <row r="38" spans="1:18" ht="15.75" thickBot="1" x14ac:dyDescent="0.3">
      <c r="A38" s="95"/>
      <c r="B38" s="32" t="s">
        <v>16</v>
      </c>
      <c r="C38" s="31">
        <v>96</v>
      </c>
      <c r="D38" s="31">
        <v>76</v>
      </c>
      <c r="E38" s="68">
        <v>-0.20833333300000001</v>
      </c>
      <c r="F38" s="31">
        <v>78</v>
      </c>
      <c r="G38" s="31">
        <v>58</v>
      </c>
      <c r="H38" s="68">
        <v>-0.256410256</v>
      </c>
      <c r="I38" s="31">
        <v>52</v>
      </c>
      <c r="J38" s="31">
        <v>44</v>
      </c>
      <c r="K38" s="68">
        <v>-0.15384615400000001</v>
      </c>
      <c r="L38" s="11"/>
      <c r="M38" s="31">
        <v>98</v>
      </c>
      <c r="N38" s="31">
        <v>80</v>
      </c>
      <c r="O38" s="31">
        <v>53</v>
      </c>
      <c r="P38" s="56">
        <f t="shared" si="7"/>
        <v>0.77551020408163263</v>
      </c>
      <c r="Q38" s="56">
        <f t="shared" si="8"/>
        <v>0.72499999999999998</v>
      </c>
      <c r="R38" s="56">
        <f t="shared" si="9"/>
        <v>0.83018867924528306</v>
      </c>
    </row>
    <row r="39" spans="1:18" ht="15.75" thickBot="1" x14ac:dyDescent="0.3">
      <c r="A39" s="90"/>
      <c r="B39" s="35" t="s">
        <v>17</v>
      </c>
      <c r="C39" s="36">
        <v>21</v>
      </c>
      <c r="D39" s="37">
        <v>18</v>
      </c>
      <c r="E39" s="70">
        <v>-0.14285714299999999</v>
      </c>
      <c r="F39" s="37">
        <v>3</v>
      </c>
      <c r="G39" s="37">
        <v>8</v>
      </c>
      <c r="H39" s="70">
        <v>1.6666666667000001</v>
      </c>
      <c r="I39" s="37">
        <v>3</v>
      </c>
      <c r="J39" s="37">
        <v>7</v>
      </c>
      <c r="K39" s="73">
        <v>1.3333333332999999</v>
      </c>
      <c r="L39" s="11"/>
      <c r="M39" s="37">
        <v>21</v>
      </c>
      <c r="N39" s="37">
        <v>3</v>
      </c>
      <c r="O39" s="37">
        <v>3</v>
      </c>
      <c r="P39" s="58">
        <f t="shared" si="7"/>
        <v>0.8571428571428571</v>
      </c>
      <c r="Q39" s="58">
        <f t="shared" si="8"/>
        <v>2.6666666666666665</v>
      </c>
      <c r="R39" s="58">
        <f t="shared" si="9"/>
        <v>2.3333333333333335</v>
      </c>
    </row>
    <row r="40" spans="1:18" ht="15.75" thickBot="1" x14ac:dyDescent="0.3">
      <c r="A40" s="95" t="s">
        <v>21</v>
      </c>
      <c r="B40" s="39" t="s">
        <v>15</v>
      </c>
      <c r="C40" s="41">
        <v>6</v>
      </c>
      <c r="D40" s="41">
        <v>11</v>
      </c>
      <c r="E40" s="71">
        <v>0.83333333330000003</v>
      </c>
      <c r="F40" s="41">
        <v>2</v>
      </c>
      <c r="G40" s="41">
        <v>4</v>
      </c>
      <c r="H40" s="71">
        <v>1</v>
      </c>
      <c r="I40" s="41">
        <v>1</v>
      </c>
      <c r="J40" s="41">
        <v>0</v>
      </c>
      <c r="K40" s="71">
        <v>-1</v>
      </c>
      <c r="L40" s="11"/>
      <c r="M40" s="41">
        <v>6</v>
      </c>
      <c r="N40" s="41">
        <v>2</v>
      </c>
      <c r="O40" s="41">
        <v>1</v>
      </c>
      <c r="P40" s="59">
        <f t="shared" si="7"/>
        <v>1.8333333333333333</v>
      </c>
      <c r="Q40" s="59">
        <f t="shared" si="8"/>
        <v>2</v>
      </c>
      <c r="R40" s="59">
        <f t="shared" si="9"/>
        <v>0</v>
      </c>
    </row>
    <row r="41" spans="1:18" ht="15.75" thickBot="1" x14ac:dyDescent="0.3">
      <c r="A41" s="95"/>
      <c r="B41" s="32" t="s">
        <v>16</v>
      </c>
      <c r="C41" s="13">
        <v>29</v>
      </c>
      <c r="D41" s="31">
        <v>52</v>
      </c>
      <c r="E41" s="68">
        <v>0.79310344830000001</v>
      </c>
      <c r="F41" s="31">
        <v>21</v>
      </c>
      <c r="G41" s="31">
        <v>21</v>
      </c>
      <c r="H41" s="68">
        <v>0</v>
      </c>
      <c r="I41" s="31">
        <v>15</v>
      </c>
      <c r="J41" s="31">
        <v>14</v>
      </c>
      <c r="K41" s="68">
        <v>-6.6666666999999999E-2</v>
      </c>
      <c r="L41" s="11"/>
      <c r="M41" s="31">
        <v>30</v>
      </c>
      <c r="N41" s="31">
        <v>22</v>
      </c>
      <c r="O41" s="31">
        <v>16</v>
      </c>
      <c r="P41" s="56">
        <f t="shared" si="7"/>
        <v>1.7333333333333334</v>
      </c>
      <c r="Q41" s="56">
        <f t="shared" si="8"/>
        <v>0.95454545454545459</v>
      </c>
      <c r="R41" s="56">
        <f t="shared" si="9"/>
        <v>0.875</v>
      </c>
    </row>
    <row r="42" spans="1:18" ht="15.75" thickBot="1" x14ac:dyDescent="0.3">
      <c r="A42" s="90"/>
      <c r="B42" s="35" t="s">
        <v>17</v>
      </c>
      <c r="C42" s="36">
        <v>46</v>
      </c>
      <c r="D42" s="37">
        <v>56</v>
      </c>
      <c r="E42" s="70">
        <v>0.2173913043</v>
      </c>
      <c r="F42" s="37">
        <v>27</v>
      </c>
      <c r="G42" s="37">
        <v>36</v>
      </c>
      <c r="H42" s="70">
        <v>0.33333333329999998</v>
      </c>
      <c r="I42" s="37">
        <v>24</v>
      </c>
      <c r="J42" s="37">
        <v>33</v>
      </c>
      <c r="K42" s="70">
        <v>0.375</v>
      </c>
      <c r="L42" s="11"/>
      <c r="M42" s="37">
        <v>46</v>
      </c>
      <c r="N42" s="37">
        <v>27</v>
      </c>
      <c r="O42" s="37">
        <v>25</v>
      </c>
      <c r="P42" s="58">
        <f t="shared" si="7"/>
        <v>1.2173913043478262</v>
      </c>
      <c r="Q42" s="58">
        <f t="shared" si="8"/>
        <v>1.3333333333333333</v>
      </c>
      <c r="R42" s="58">
        <f t="shared" si="9"/>
        <v>1.32</v>
      </c>
    </row>
    <row r="43" spans="1:18" ht="15.75" thickBot="1" x14ac:dyDescent="0.3">
      <c r="A43" s="95" t="s">
        <v>50</v>
      </c>
      <c r="B43" s="39" t="s">
        <v>15</v>
      </c>
      <c r="C43" s="41">
        <v>1</v>
      </c>
      <c r="D43" s="41">
        <v>0</v>
      </c>
      <c r="E43" s="71">
        <v>-1</v>
      </c>
      <c r="F43" s="41">
        <v>1</v>
      </c>
      <c r="G43" s="41">
        <v>0</v>
      </c>
      <c r="H43" s="71">
        <v>-1</v>
      </c>
      <c r="I43" s="41">
        <v>0</v>
      </c>
      <c r="J43" s="41">
        <v>0</v>
      </c>
      <c r="K43" s="72"/>
      <c r="L43" s="11"/>
      <c r="M43" s="41">
        <v>1</v>
      </c>
      <c r="N43" s="41">
        <v>1</v>
      </c>
      <c r="O43" s="41">
        <v>0</v>
      </c>
      <c r="P43" s="59">
        <f t="shared" si="7"/>
        <v>0</v>
      </c>
      <c r="Q43" s="59">
        <f t="shared" si="8"/>
        <v>0</v>
      </c>
      <c r="R43" s="60" t="s">
        <v>22</v>
      </c>
    </row>
    <row r="44" spans="1:18" ht="15.75" thickBot="1" x14ac:dyDescent="0.3">
      <c r="A44" s="95"/>
      <c r="B44" s="32" t="s">
        <v>16</v>
      </c>
      <c r="C44" s="31">
        <v>7</v>
      </c>
      <c r="D44" s="31">
        <v>7</v>
      </c>
      <c r="E44" s="68">
        <v>0</v>
      </c>
      <c r="F44" s="31">
        <v>5</v>
      </c>
      <c r="G44" s="31">
        <v>5</v>
      </c>
      <c r="H44" s="68">
        <v>0</v>
      </c>
      <c r="I44" s="31">
        <v>3</v>
      </c>
      <c r="J44" s="31">
        <v>1</v>
      </c>
      <c r="K44" s="68">
        <v>-0.66666666699999999</v>
      </c>
      <c r="L44" s="11"/>
      <c r="M44" s="31">
        <v>7</v>
      </c>
      <c r="N44" s="31">
        <v>5</v>
      </c>
      <c r="O44" s="31">
        <v>3</v>
      </c>
      <c r="P44" s="56">
        <f t="shared" si="7"/>
        <v>1</v>
      </c>
      <c r="Q44" s="56">
        <f t="shared" si="8"/>
        <v>1</v>
      </c>
      <c r="R44" s="56">
        <f t="shared" si="9"/>
        <v>0.33333333333333331</v>
      </c>
    </row>
    <row r="45" spans="1:18" ht="15.75" thickBot="1" x14ac:dyDescent="0.3">
      <c r="A45" s="90"/>
      <c r="B45" s="35" t="s">
        <v>17</v>
      </c>
      <c r="C45" s="36">
        <v>9</v>
      </c>
      <c r="D45" s="37">
        <v>14</v>
      </c>
      <c r="E45" s="70">
        <v>0.55555555560000003</v>
      </c>
      <c r="F45" s="37">
        <v>4</v>
      </c>
      <c r="G45" s="37">
        <v>5</v>
      </c>
      <c r="H45" s="70">
        <v>0.25</v>
      </c>
      <c r="I45" s="37">
        <v>3</v>
      </c>
      <c r="J45" s="37">
        <v>5</v>
      </c>
      <c r="K45" s="70">
        <v>0.66666666669999997</v>
      </c>
      <c r="L45" s="11"/>
      <c r="M45" s="37">
        <v>9</v>
      </c>
      <c r="N45" s="37">
        <v>4</v>
      </c>
      <c r="O45" s="37">
        <v>3</v>
      </c>
      <c r="P45" s="58">
        <f t="shared" si="7"/>
        <v>1.5555555555555556</v>
      </c>
      <c r="Q45" s="58">
        <f t="shared" si="8"/>
        <v>1.25</v>
      </c>
      <c r="R45" s="58">
        <f t="shared" si="9"/>
        <v>1.6666666666666667</v>
      </c>
    </row>
    <row r="46" spans="1:18" ht="15.75" thickBot="1" x14ac:dyDescent="0.3">
      <c r="A46" s="95" t="s">
        <v>23</v>
      </c>
      <c r="B46" s="39" t="s">
        <v>15</v>
      </c>
      <c r="C46" s="41">
        <v>17</v>
      </c>
      <c r="D46" s="41">
        <v>27</v>
      </c>
      <c r="E46" s="71">
        <v>0.58823529409999997</v>
      </c>
      <c r="F46" s="41">
        <v>9</v>
      </c>
      <c r="G46" s="41">
        <v>18</v>
      </c>
      <c r="H46" s="71">
        <v>1</v>
      </c>
      <c r="I46" s="41">
        <v>5</v>
      </c>
      <c r="J46" s="41">
        <v>5</v>
      </c>
      <c r="K46" s="71">
        <v>0</v>
      </c>
      <c r="L46" s="11"/>
      <c r="M46" s="41">
        <v>17</v>
      </c>
      <c r="N46" s="41">
        <v>9</v>
      </c>
      <c r="O46" s="41">
        <v>5</v>
      </c>
      <c r="P46" s="59">
        <f t="shared" si="7"/>
        <v>1.588235294117647</v>
      </c>
      <c r="Q46" s="59">
        <f t="shared" si="8"/>
        <v>2</v>
      </c>
      <c r="R46" s="59">
        <f t="shared" si="9"/>
        <v>1</v>
      </c>
    </row>
    <row r="47" spans="1:18" ht="15.75" thickBot="1" x14ac:dyDescent="0.3">
      <c r="A47" s="95"/>
      <c r="B47" s="32" t="s">
        <v>16</v>
      </c>
      <c r="C47" s="31">
        <v>146</v>
      </c>
      <c r="D47" s="31">
        <v>152</v>
      </c>
      <c r="E47" s="68">
        <v>4.1095890400000001E-2</v>
      </c>
      <c r="F47" s="31">
        <v>126</v>
      </c>
      <c r="G47" s="31">
        <v>107</v>
      </c>
      <c r="H47" s="68">
        <v>-0.150793651</v>
      </c>
      <c r="I47" s="31">
        <v>90</v>
      </c>
      <c r="J47" s="31">
        <v>59</v>
      </c>
      <c r="K47" s="68">
        <v>-0.34444444400000002</v>
      </c>
      <c r="L47" s="11"/>
      <c r="M47" s="31">
        <v>146</v>
      </c>
      <c r="N47" s="31">
        <v>126</v>
      </c>
      <c r="O47" s="31">
        <v>90</v>
      </c>
      <c r="P47" s="56">
        <f t="shared" si="7"/>
        <v>1.0410958904109588</v>
      </c>
      <c r="Q47" s="56">
        <f t="shared" si="8"/>
        <v>0.84920634920634919</v>
      </c>
      <c r="R47" s="56">
        <f t="shared" si="9"/>
        <v>0.65555555555555556</v>
      </c>
    </row>
    <row r="48" spans="1:18" ht="15.75" thickBot="1" x14ac:dyDescent="0.3">
      <c r="A48" s="90"/>
      <c r="B48" s="35" t="s">
        <v>17</v>
      </c>
      <c r="C48" s="36">
        <v>42</v>
      </c>
      <c r="D48" s="37">
        <v>55</v>
      </c>
      <c r="E48" s="70">
        <v>0.30952380950000002</v>
      </c>
      <c r="F48" s="37">
        <v>27</v>
      </c>
      <c r="G48" s="37">
        <v>37</v>
      </c>
      <c r="H48" s="70">
        <v>0.37037037039999998</v>
      </c>
      <c r="I48" s="37">
        <v>21</v>
      </c>
      <c r="J48" s="37">
        <v>29</v>
      </c>
      <c r="K48" s="70">
        <v>0.38095238100000001</v>
      </c>
      <c r="L48" s="11"/>
      <c r="M48" s="37">
        <v>42</v>
      </c>
      <c r="N48" s="37">
        <v>27</v>
      </c>
      <c r="O48" s="37">
        <v>21</v>
      </c>
      <c r="P48" s="58">
        <f t="shared" si="7"/>
        <v>1.3095238095238095</v>
      </c>
      <c r="Q48" s="58">
        <f t="shared" si="8"/>
        <v>1.3703703703703705</v>
      </c>
      <c r="R48" s="58">
        <f t="shared" si="9"/>
        <v>1.3809523809523809</v>
      </c>
    </row>
    <row r="49" spans="1:18" ht="15.75" thickBot="1" x14ac:dyDescent="0.3">
      <c r="A49" s="95" t="s">
        <v>24</v>
      </c>
      <c r="B49" s="39" t="s">
        <v>15</v>
      </c>
      <c r="C49" s="41">
        <v>1</v>
      </c>
      <c r="D49" s="41">
        <v>0</v>
      </c>
      <c r="E49" s="71">
        <v>-1</v>
      </c>
      <c r="F49" s="41">
        <v>1</v>
      </c>
      <c r="G49" s="41">
        <v>0</v>
      </c>
      <c r="H49" s="71">
        <v>-1</v>
      </c>
      <c r="I49" s="41">
        <v>1</v>
      </c>
      <c r="J49" s="41">
        <v>0</v>
      </c>
      <c r="K49" s="71">
        <v>-1</v>
      </c>
      <c r="L49" s="11"/>
      <c r="M49" s="41">
        <v>1</v>
      </c>
      <c r="N49" s="41">
        <v>1</v>
      </c>
      <c r="O49" s="41">
        <v>1</v>
      </c>
      <c r="P49" s="59">
        <f t="shared" si="7"/>
        <v>0</v>
      </c>
      <c r="Q49" s="59">
        <f t="shared" si="8"/>
        <v>0</v>
      </c>
      <c r="R49" s="59">
        <f t="shared" si="9"/>
        <v>0</v>
      </c>
    </row>
    <row r="50" spans="1:18" ht="15.75" thickBot="1" x14ac:dyDescent="0.3">
      <c r="A50" s="95"/>
      <c r="B50" s="32" t="s">
        <v>16</v>
      </c>
      <c r="C50" s="13">
        <v>10</v>
      </c>
      <c r="D50" s="31">
        <v>8</v>
      </c>
      <c r="E50" s="68">
        <v>-0.2</v>
      </c>
      <c r="F50" s="31">
        <v>8</v>
      </c>
      <c r="G50" s="31">
        <v>6</v>
      </c>
      <c r="H50" s="68">
        <v>-0.25</v>
      </c>
      <c r="I50" s="31">
        <v>6</v>
      </c>
      <c r="J50" s="31">
        <v>5</v>
      </c>
      <c r="K50" s="68">
        <v>-0.16666666699999999</v>
      </c>
      <c r="L50" s="11"/>
      <c r="M50" s="31">
        <v>10</v>
      </c>
      <c r="N50" s="31">
        <v>8</v>
      </c>
      <c r="O50" s="31">
        <v>6</v>
      </c>
      <c r="P50" s="56">
        <f t="shared" si="7"/>
        <v>0.8</v>
      </c>
      <c r="Q50" s="56">
        <f t="shared" si="8"/>
        <v>0.75</v>
      </c>
      <c r="R50" s="56">
        <f t="shared" si="9"/>
        <v>0.83333333333333337</v>
      </c>
    </row>
    <row r="51" spans="1:18" ht="15.75" thickBot="1" x14ac:dyDescent="0.3">
      <c r="A51" s="90"/>
      <c r="B51" s="35" t="s">
        <v>17</v>
      </c>
      <c r="C51" s="36">
        <v>4</v>
      </c>
      <c r="D51" s="37">
        <v>4</v>
      </c>
      <c r="E51" s="70">
        <v>0</v>
      </c>
      <c r="F51" s="37">
        <v>2</v>
      </c>
      <c r="G51" s="37">
        <v>2</v>
      </c>
      <c r="H51" s="70">
        <v>0</v>
      </c>
      <c r="I51" s="37">
        <v>1</v>
      </c>
      <c r="J51" s="37">
        <v>1</v>
      </c>
      <c r="K51" s="73">
        <v>0</v>
      </c>
      <c r="L51" s="11"/>
      <c r="M51" s="37">
        <v>4</v>
      </c>
      <c r="N51" s="37">
        <v>2</v>
      </c>
      <c r="O51" s="37">
        <v>1</v>
      </c>
      <c r="P51" s="58">
        <f t="shared" si="7"/>
        <v>1</v>
      </c>
      <c r="Q51" s="58">
        <f t="shared" si="8"/>
        <v>1</v>
      </c>
      <c r="R51" s="58">
        <f t="shared" si="9"/>
        <v>1</v>
      </c>
    </row>
    <row r="52" spans="1:18" ht="15.75" thickBot="1" x14ac:dyDescent="0.3">
      <c r="A52" s="90" t="s">
        <v>25</v>
      </c>
      <c r="B52" s="39" t="s">
        <v>15</v>
      </c>
      <c r="C52" s="40">
        <v>146</v>
      </c>
      <c r="D52" s="41">
        <v>174</v>
      </c>
      <c r="E52" s="71">
        <v>0.19178082190000001</v>
      </c>
      <c r="F52" s="41">
        <v>136</v>
      </c>
      <c r="G52" s="41">
        <v>156</v>
      </c>
      <c r="H52" s="71">
        <v>0.14705882349999999</v>
      </c>
      <c r="I52" s="41">
        <v>55</v>
      </c>
      <c r="J52" s="41">
        <v>71</v>
      </c>
      <c r="K52" s="71">
        <v>0.2909090909</v>
      </c>
      <c r="L52" s="11"/>
      <c r="M52" s="41">
        <v>152</v>
      </c>
      <c r="N52" s="41">
        <v>140</v>
      </c>
      <c r="O52" s="41">
        <v>59</v>
      </c>
      <c r="P52" s="59">
        <f t="shared" si="7"/>
        <v>1.1447368421052631</v>
      </c>
      <c r="Q52" s="59">
        <f t="shared" si="8"/>
        <v>1.1142857142857143</v>
      </c>
      <c r="R52" s="59">
        <f t="shared" si="9"/>
        <v>1.2033898305084745</v>
      </c>
    </row>
    <row r="53" spans="1:18" ht="15.75" thickBot="1" x14ac:dyDescent="0.3">
      <c r="A53" s="90"/>
      <c r="B53" s="35" t="s">
        <v>16</v>
      </c>
      <c r="C53" s="36">
        <v>581</v>
      </c>
      <c r="D53" s="37">
        <v>522</v>
      </c>
      <c r="E53" s="70">
        <v>-0.101549053</v>
      </c>
      <c r="F53" s="37">
        <v>538</v>
      </c>
      <c r="G53" s="37">
        <v>480</v>
      </c>
      <c r="H53" s="70">
        <v>-0.107806691</v>
      </c>
      <c r="I53" s="37">
        <v>308</v>
      </c>
      <c r="J53" s="37">
        <v>268</v>
      </c>
      <c r="K53" s="70">
        <v>-0.12987013</v>
      </c>
      <c r="L53" s="11"/>
      <c r="M53" s="37">
        <v>595</v>
      </c>
      <c r="N53" s="37">
        <v>551</v>
      </c>
      <c r="O53" s="37">
        <v>322</v>
      </c>
      <c r="P53" s="58">
        <f t="shared" si="7"/>
        <v>0.87731092436974789</v>
      </c>
      <c r="Q53" s="58">
        <f t="shared" si="8"/>
        <v>0.87114337568058076</v>
      </c>
      <c r="R53" s="58">
        <f t="shared" si="9"/>
        <v>0.83229813664596275</v>
      </c>
    </row>
    <row r="54" spans="1:18" ht="15.75" thickBot="1" x14ac:dyDescent="0.3">
      <c r="A54" s="95" t="s">
        <v>26</v>
      </c>
      <c r="B54" s="39" t="s">
        <v>15</v>
      </c>
      <c r="C54" s="40">
        <v>1</v>
      </c>
      <c r="D54" s="42">
        <v>3</v>
      </c>
      <c r="E54" s="74">
        <v>2</v>
      </c>
      <c r="F54" s="42">
        <v>1</v>
      </c>
      <c r="G54" s="42">
        <v>1</v>
      </c>
      <c r="H54" s="74">
        <v>0</v>
      </c>
      <c r="I54" s="42">
        <v>1</v>
      </c>
      <c r="J54" s="42">
        <v>0</v>
      </c>
      <c r="K54" s="74">
        <v>-1</v>
      </c>
      <c r="L54" s="11"/>
      <c r="M54" s="42">
        <v>1</v>
      </c>
      <c r="N54" s="42">
        <v>1</v>
      </c>
      <c r="O54" s="42">
        <v>1</v>
      </c>
      <c r="P54" s="61">
        <f t="shared" si="7"/>
        <v>3</v>
      </c>
      <c r="Q54" s="61">
        <f t="shared" si="8"/>
        <v>1</v>
      </c>
      <c r="R54" s="61">
        <f t="shared" si="9"/>
        <v>0</v>
      </c>
    </row>
    <row r="55" spans="1:18" ht="15.75" thickBot="1" x14ac:dyDescent="0.3">
      <c r="A55" s="90"/>
      <c r="B55" s="32" t="s">
        <v>16</v>
      </c>
      <c r="C55" s="13">
        <v>17</v>
      </c>
      <c r="D55" s="31">
        <v>12</v>
      </c>
      <c r="E55" s="68">
        <v>-0.29411764699999998</v>
      </c>
      <c r="F55" s="31">
        <v>12</v>
      </c>
      <c r="G55" s="31">
        <v>4</v>
      </c>
      <c r="H55" s="68">
        <v>-0.66666666699999999</v>
      </c>
      <c r="I55" s="31">
        <v>6</v>
      </c>
      <c r="J55" s="31">
        <v>2</v>
      </c>
      <c r="K55" s="68">
        <v>-0.66666666699999999</v>
      </c>
      <c r="L55" s="11"/>
      <c r="M55" s="31">
        <v>17</v>
      </c>
      <c r="N55" s="31">
        <v>12</v>
      </c>
      <c r="O55" s="31">
        <v>6</v>
      </c>
      <c r="P55" s="56">
        <f t="shared" si="7"/>
        <v>0.70588235294117652</v>
      </c>
      <c r="Q55" s="56">
        <f t="shared" si="8"/>
        <v>0.33333333333333331</v>
      </c>
      <c r="R55" s="56">
        <f t="shared" si="9"/>
        <v>0.33333333333333331</v>
      </c>
    </row>
    <row r="56" spans="1:18" ht="15.75" thickBot="1" x14ac:dyDescent="0.3">
      <c r="A56" s="90"/>
      <c r="B56" s="35" t="s">
        <v>17</v>
      </c>
      <c r="C56" s="36">
        <v>4</v>
      </c>
      <c r="D56" s="37">
        <v>4</v>
      </c>
      <c r="E56" s="70">
        <v>0</v>
      </c>
      <c r="F56" s="37">
        <v>2</v>
      </c>
      <c r="G56" s="37">
        <v>1</v>
      </c>
      <c r="H56" s="70">
        <v>-0.5</v>
      </c>
      <c r="I56" s="37">
        <v>0</v>
      </c>
      <c r="J56" s="37">
        <v>0</v>
      </c>
      <c r="K56" s="73"/>
      <c r="L56" s="11"/>
      <c r="M56" s="37">
        <v>4</v>
      </c>
      <c r="N56" s="37">
        <v>2</v>
      </c>
      <c r="O56" s="37">
        <v>0</v>
      </c>
      <c r="P56" s="58">
        <f t="shared" si="7"/>
        <v>1</v>
      </c>
      <c r="Q56" s="58">
        <f t="shared" si="8"/>
        <v>0.5</v>
      </c>
      <c r="R56" s="62" t="s">
        <v>22</v>
      </c>
    </row>
    <row r="57" spans="1:18" ht="15.75" thickBot="1" x14ac:dyDescent="0.3">
      <c r="A57" s="90" t="s">
        <v>27</v>
      </c>
      <c r="B57" s="39" t="s">
        <v>15</v>
      </c>
      <c r="C57" s="40">
        <v>5</v>
      </c>
      <c r="D57" s="41">
        <v>6</v>
      </c>
      <c r="E57" s="72">
        <v>0.2</v>
      </c>
      <c r="F57" s="41">
        <v>4</v>
      </c>
      <c r="G57" s="41">
        <v>4</v>
      </c>
      <c r="H57" s="72">
        <v>0</v>
      </c>
      <c r="I57" s="41">
        <v>1</v>
      </c>
      <c r="J57" s="41">
        <v>3</v>
      </c>
      <c r="K57" s="72">
        <v>2</v>
      </c>
      <c r="L57" s="11"/>
      <c r="M57" s="41">
        <v>5</v>
      </c>
      <c r="N57" s="41">
        <v>4</v>
      </c>
      <c r="O57" s="41">
        <v>1</v>
      </c>
      <c r="P57" s="59">
        <f t="shared" si="7"/>
        <v>1.2</v>
      </c>
      <c r="Q57" s="59">
        <f t="shared" si="8"/>
        <v>1</v>
      </c>
      <c r="R57" s="59">
        <f t="shared" si="9"/>
        <v>3</v>
      </c>
    </row>
    <row r="58" spans="1:18" ht="15.75" thickBot="1" x14ac:dyDescent="0.3">
      <c r="A58" s="90"/>
      <c r="B58" s="35" t="s">
        <v>16</v>
      </c>
      <c r="C58" s="36">
        <v>20</v>
      </c>
      <c r="D58" s="37">
        <v>21</v>
      </c>
      <c r="E58" s="70">
        <v>0.05</v>
      </c>
      <c r="F58" s="37">
        <v>19</v>
      </c>
      <c r="G58" s="37">
        <v>16</v>
      </c>
      <c r="H58" s="70">
        <v>-0.15789473700000001</v>
      </c>
      <c r="I58" s="37">
        <v>11</v>
      </c>
      <c r="J58" s="37">
        <v>9</v>
      </c>
      <c r="K58" s="70">
        <v>-0.18181818199999999</v>
      </c>
      <c r="L58" s="11"/>
      <c r="M58" s="37">
        <v>20</v>
      </c>
      <c r="N58" s="37">
        <v>19</v>
      </c>
      <c r="O58" s="37">
        <v>11</v>
      </c>
      <c r="P58" s="58">
        <f t="shared" si="7"/>
        <v>1.05</v>
      </c>
      <c r="Q58" s="58">
        <f t="shared" si="8"/>
        <v>0.84210526315789469</v>
      </c>
      <c r="R58" s="58">
        <f t="shared" si="9"/>
        <v>0.81818181818181823</v>
      </c>
    </row>
    <row r="59" spans="1:18" ht="15.75" thickBot="1" x14ac:dyDescent="0.3">
      <c r="A59" s="90" t="s">
        <v>28</v>
      </c>
      <c r="B59" s="39" t="s">
        <v>15</v>
      </c>
      <c r="C59" s="40">
        <v>1</v>
      </c>
      <c r="D59" s="41">
        <v>3</v>
      </c>
      <c r="E59" s="71">
        <v>2</v>
      </c>
      <c r="F59" s="41">
        <v>1</v>
      </c>
      <c r="G59" s="41">
        <v>1</v>
      </c>
      <c r="H59" s="71">
        <v>0</v>
      </c>
      <c r="I59" s="41">
        <v>0</v>
      </c>
      <c r="J59" s="41">
        <v>0</v>
      </c>
      <c r="K59" s="72"/>
      <c r="L59" s="11"/>
      <c r="M59" s="41">
        <v>1</v>
      </c>
      <c r="N59" s="41">
        <v>1</v>
      </c>
      <c r="O59" s="41">
        <v>0</v>
      </c>
      <c r="P59" s="59">
        <f t="shared" si="7"/>
        <v>3</v>
      </c>
      <c r="Q59" s="59">
        <f t="shared" si="8"/>
        <v>1</v>
      </c>
      <c r="R59" s="60" t="s">
        <v>22</v>
      </c>
    </row>
    <row r="60" spans="1:18" ht="15.75" thickBot="1" x14ac:dyDescent="0.3">
      <c r="A60" s="90"/>
      <c r="B60" s="35" t="s">
        <v>16</v>
      </c>
      <c r="C60" s="36">
        <v>4</v>
      </c>
      <c r="D60" s="37">
        <v>3</v>
      </c>
      <c r="E60" s="70">
        <v>-0.25</v>
      </c>
      <c r="F60" s="37">
        <v>4</v>
      </c>
      <c r="G60" s="37">
        <v>1</v>
      </c>
      <c r="H60" s="70">
        <v>-0.75</v>
      </c>
      <c r="I60" s="37">
        <v>2</v>
      </c>
      <c r="J60" s="37">
        <v>0</v>
      </c>
      <c r="K60" s="73">
        <v>-1</v>
      </c>
      <c r="L60" s="11"/>
      <c r="M60" s="37">
        <v>4</v>
      </c>
      <c r="N60" s="37">
        <v>4</v>
      </c>
      <c r="O60" s="37">
        <v>2</v>
      </c>
      <c r="P60" s="58">
        <f t="shared" si="7"/>
        <v>0.75</v>
      </c>
      <c r="Q60" s="58">
        <f t="shared" si="8"/>
        <v>0.25</v>
      </c>
      <c r="R60" s="58">
        <f t="shared" si="9"/>
        <v>0</v>
      </c>
    </row>
    <row r="61" spans="1:18" ht="15.75" thickBot="1" x14ac:dyDescent="0.3">
      <c r="A61" s="90" t="s">
        <v>29</v>
      </c>
      <c r="B61" s="39" t="s">
        <v>15</v>
      </c>
      <c r="C61" s="40">
        <v>21</v>
      </c>
      <c r="D61" s="41">
        <v>33</v>
      </c>
      <c r="E61" s="71">
        <v>0.57142857140000003</v>
      </c>
      <c r="F61" s="41">
        <v>20</v>
      </c>
      <c r="G61" s="41">
        <v>27</v>
      </c>
      <c r="H61" s="71">
        <v>0.35</v>
      </c>
      <c r="I61" s="41">
        <v>11</v>
      </c>
      <c r="J61" s="41">
        <v>8</v>
      </c>
      <c r="K61" s="71">
        <v>-0.27272727299999999</v>
      </c>
      <c r="L61" s="11"/>
      <c r="M61" s="41">
        <v>22</v>
      </c>
      <c r="N61" s="41">
        <v>21</v>
      </c>
      <c r="O61" s="41">
        <v>12</v>
      </c>
      <c r="P61" s="59">
        <f t="shared" si="7"/>
        <v>1.5</v>
      </c>
      <c r="Q61" s="59">
        <f t="shared" si="8"/>
        <v>1.2857142857142858</v>
      </c>
      <c r="R61" s="59">
        <f t="shared" si="9"/>
        <v>0.66666666666666663</v>
      </c>
    </row>
    <row r="62" spans="1:18" ht="15.75" thickBot="1" x14ac:dyDescent="0.3">
      <c r="A62" s="90"/>
      <c r="B62" s="35" t="s">
        <v>16</v>
      </c>
      <c r="C62" s="36">
        <v>71</v>
      </c>
      <c r="D62" s="37">
        <v>89</v>
      </c>
      <c r="E62" s="70">
        <v>0.2535211268</v>
      </c>
      <c r="F62" s="37">
        <v>69</v>
      </c>
      <c r="G62" s="37">
        <v>74</v>
      </c>
      <c r="H62" s="70">
        <v>7.2463768100000006E-2</v>
      </c>
      <c r="I62" s="37">
        <v>41</v>
      </c>
      <c r="J62" s="37">
        <v>35</v>
      </c>
      <c r="K62" s="70">
        <v>-0.146341463</v>
      </c>
      <c r="L62" s="11"/>
      <c r="M62" s="37">
        <v>73</v>
      </c>
      <c r="N62" s="37">
        <v>71</v>
      </c>
      <c r="O62" s="37">
        <v>43</v>
      </c>
      <c r="P62" s="58">
        <f t="shared" si="7"/>
        <v>1.2191780821917808</v>
      </c>
      <c r="Q62" s="58">
        <f t="shared" si="8"/>
        <v>1.0422535211267605</v>
      </c>
      <c r="R62" s="58">
        <f t="shared" si="9"/>
        <v>0.81395348837209303</v>
      </c>
    </row>
    <row r="63" spans="1:18" ht="15.75" thickBot="1" x14ac:dyDescent="0.3">
      <c r="A63" s="90" t="s">
        <v>30</v>
      </c>
      <c r="B63" s="39" t="s">
        <v>15</v>
      </c>
      <c r="C63" s="40">
        <v>9</v>
      </c>
      <c r="D63" s="41">
        <v>18</v>
      </c>
      <c r="E63" s="71">
        <v>1</v>
      </c>
      <c r="F63" s="41">
        <v>8</v>
      </c>
      <c r="G63" s="41">
        <v>16</v>
      </c>
      <c r="H63" s="71">
        <v>1</v>
      </c>
      <c r="I63" s="41">
        <v>3</v>
      </c>
      <c r="J63" s="41">
        <v>7</v>
      </c>
      <c r="K63" s="72">
        <v>1.3333333332999999</v>
      </c>
      <c r="L63" s="11"/>
      <c r="M63" s="41">
        <v>9</v>
      </c>
      <c r="N63" s="41">
        <v>8</v>
      </c>
      <c r="O63" s="41">
        <v>3</v>
      </c>
      <c r="P63" s="59">
        <f t="shared" si="7"/>
        <v>2</v>
      </c>
      <c r="Q63" s="59">
        <f t="shared" si="8"/>
        <v>2</v>
      </c>
      <c r="R63" s="59">
        <f t="shared" si="9"/>
        <v>2.3333333333333335</v>
      </c>
    </row>
    <row r="64" spans="1:18" ht="15.75" thickBot="1" x14ac:dyDescent="0.3">
      <c r="A64" s="90"/>
      <c r="B64" s="35" t="s">
        <v>16</v>
      </c>
      <c r="C64" s="36">
        <v>19</v>
      </c>
      <c r="D64" s="37">
        <v>45</v>
      </c>
      <c r="E64" s="70">
        <v>1.3684210526</v>
      </c>
      <c r="F64" s="37">
        <v>18</v>
      </c>
      <c r="G64" s="37">
        <v>42</v>
      </c>
      <c r="H64" s="70">
        <v>1.3333333332999999</v>
      </c>
      <c r="I64" s="37">
        <v>10</v>
      </c>
      <c r="J64" s="37">
        <v>29</v>
      </c>
      <c r="K64" s="70">
        <v>1.9</v>
      </c>
      <c r="L64" s="11"/>
      <c r="M64" s="37">
        <v>19</v>
      </c>
      <c r="N64" s="37">
        <v>18</v>
      </c>
      <c r="O64" s="37">
        <v>10</v>
      </c>
      <c r="P64" s="58">
        <f t="shared" si="7"/>
        <v>2.3684210526315788</v>
      </c>
      <c r="Q64" s="58">
        <f t="shared" si="8"/>
        <v>2.3333333333333335</v>
      </c>
      <c r="R64" s="58">
        <f t="shared" si="9"/>
        <v>2.9</v>
      </c>
    </row>
    <row r="65" spans="1:18" ht="15.75" thickBot="1" x14ac:dyDescent="0.3">
      <c r="A65" s="90" t="s">
        <v>31</v>
      </c>
      <c r="B65" s="39" t="s">
        <v>15</v>
      </c>
      <c r="C65" s="40">
        <v>3</v>
      </c>
      <c r="D65" s="41">
        <v>2</v>
      </c>
      <c r="E65" s="72">
        <v>-0.33333333300000001</v>
      </c>
      <c r="F65" s="41">
        <v>3</v>
      </c>
      <c r="G65" s="41">
        <v>2</v>
      </c>
      <c r="H65" s="72">
        <v>-0.33333333300000001</v>
      </c>
      <c r="I65" s="41">
        <v>2</v>
      </c>
      <c r="J65" s="41">
        <v>1</v>
      </c>
      <c r="K65" s="72">
        <v>-0.5</v>
      </c>
      <c r="L65" s="11"/>
      <c r="M65" s="41">
        <v>3</v>
      </c>
      <c r="N65" s="41">
        <v>3</v>
      </c>
      <c r="O65" s="41">
        <v>2</v>
      </c>
      <c r="P65" s="59">
        <f t="shared" si="7"/>
        <v>0.66666666666666663</v>
      </c>
      <c r="Q65" s="59">
        <f t="shared" si="8"/>
        <v>0.66666666666666663</v>
      </c>
      <c r="R65" s="59">
        <f t="shared" si="9"/>
        <v>0.5</v>
      </c>
    </row>
    <row r="66" spans="1:18" ht="15.75" thickBot="1" x14ac:dyDescent="0.3">
      <c r="A66" s="91"/>
      <c r="B66" s="35" t="s">
        <v>16</v>
      </c>
      <c r="C66" s="36">
        <v>9</v>
      </c>
      <c r="D66" s="37">
        <v>13</v>
      </c>
      <c r="E66" s="70">
        <v>0.44444444440000003</v>
      </c>
      <c r="F66" s="37">
        <v>9</v>
      </c>
      <c r="G66" s="37">
        <v>12</v>
      </c>
      <c r="H66" s="70">
        <v>0.33333333329999998</v>
      </c>
      <c r="I66" s="37">
        <v>6</v>
      </c>
      <c r="J66" s="37">
        <v>6</v>
      </c>
      <c r="K66" s="73">
        <v>0</v>
      </c>
      <c r="L66" s="11"/>
      <c r="M66" s="37">
        <v>9</v>
      </c>
      <c r="N66" s="37">
        <v>9</v>
      </c>
      <c r="O66" s="37">
        <v>6</v>
      </c>
      <c r="P66" s="58">
        <f t="shared" si="7"/>
        <v>1.4444444444444444</v>
      </c>
      <c r="Q66" s="58">
        <f t="shared" si="8"/>
        <v>1.3333333333333333</v>
      </c>
      <c r="R66" s="58">
        <f t="shared" si="9"/>
        <v>1</v>
      </c>
    </row>
    <row r="67" spans="1:18" x14ac:dyDescent="0.25">
      <c r="A67" s="43" t="s">
        <v>32</v>
      </c>
      <c r="B67" s="43"/>
      <c r="C67" s="3"/>
      <c r="D67" s="3"/>
      <c r="E67" s="75"/>
      <c r="F67" s="3"/>
      <c r="G67" s="3"/>
      <c r="H67" s="75"/>
      <c r="I67" s="3"/>
      <c r="J67" s="3"/>
      <c r="K67" s="75"/>
      <c r="L67" s="3"/>
      <c r="M67" s="5"/>
      <c r="N67" s="5"/>
      <c r="O67" s="5"/>
      <c r="P67" s="45"/>
      <c r="Q67" s="45"/>
      <c r="R67" s="45"/>
    </row>
    <row r="68" spans="1:18" x14ac:dyDescent="0.25">
      <c r="A68" s="89"/>
      <c r="B68" s="89"/>
      <c r="C68" s="3"/>
      <c r="D68" s="3"/>
      <c r="E68" s="75"/>
      <c r="F68" s="3"/>
      <c r="G68" s="3"/>
      <c r="H68" s="75"/>
      <c r="I68" s="3"/>
      <c r="J68" s="3"/>
      <c r="K68" s="75"/>
      <c r="L68" s="3"/>
      <c r="M68" s="5"/>
      <c r="N68" s="5"/>
      <c r="O68" s="5"/>
      <c r="P68" s="45"/>
      <c r="Q68" s="45"/>
      <c r="R68" s="45"/>
    </row>
    <row r="69" spans="1:18" x14ac:dyDescent="0.25">
      <c r="A69" s="92" t="s">
        <v>33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</row>
  </sheetData>
  <mergeCells count="42">
    <mergeCell ref="A57:A58"/>
    <mergeCell ref="A59:A60"/>
    <mergeCell ref="A61:A62"/>
    <mergeCell ref="A63:A64"/>
    <mergeCell ref="A65:A66"/>
    <mergeCell ref="A69:R69"/>
    <mergeCell ref="A40:A42"/>
    <mergeCell ref="A43:A45"/>
    <mergeCell ref="A46:A48"/>
    <mergeCell ref="A49:A51"/>
    <mergeCell ref="A52:A53"/>
    <mergeCell ref="A54:A56"/>
    <mergeCell ref="A26:B26"/>
    <mergeCell ref="A27:B27"/>
    <mergeCell ref="A28:A30"/>
    <mergeCell ref="A31:A33"/>
    <mergeCell ref="A34:A36"/>
    <mergeCell ref="A37:A39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R1"/>
    <mergeCell ref="A2:R2"/>
    <mergeCell ref="A3:R3"/>
    <mergeCell ref="A4:R4"/>
    <mergeCell ref="A6:B6"/>
    <mergeCell ref="A7:B7"/>
  </mergeCells>
  <pageMargins left="0.25" right="0.25" top="0.75" bottom="0.75" header="0.3" footer="0.3"/>
  <pageSetup scale="74" fitToHeight="0" orientation="landscape" r:id="rId1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selection activeCell="E5" sqref="E1:E1048576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6" customWidth="1"/>
    <col min="6" max="7" width="8.28515625" customWidth="1"/>
    <col min="8" max="8" width="10.7109375" style="76" customWidth="1"/>
    <col min="9" max="10" width="8.28515625" customWidth="1"/>
    <col min="11" max="11" width="10.42578125" style="76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style="63" customWidth="1"/>
    <col min="17" max="17" width="10.85546875" style="63" bestFit="1" customWidth="1"/>
    <col min="18" max="18" width="11.42578125" style="63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15.75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5.75" x14ac:dyDescent="0.25">
      <c r="A4" s="111" t="s">
        <v>43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ht="13.5" customHeight="1" thickBot="1" x14ac:dyDescent="0.3">
      <c r="A5" s="1"/>
      <c r="B5" s="2"/>
      <c r="C5" s="3"/>
      <c r="D5" s="3"/>
      <c r="E5" s="80"/>
      <c r="F5" s="3"/>
      <c r="G5" s="3"/>
      <c r="H5" s="64"/>
      <c r="I5" s="3"/>
      <c r="J5" s="3"/>
      <c r="K5" s="64"/>
      <c r="L5" s="5"/>
      <c r="M5" s="5"/>
      <c r="N5" s="5"/>
      <c r="O5" s="5"/>
      <c r="P5" s="45"/>
      <c r="Q5" s="45"/>
      <c r="R5" s="45"/>
    </row>
    <row r="6" spans="1:18" ht="51" x14ac:dyDescent="0.25">
      <c r="A6" s="112" t="s">
        <v>2</v>
      </c>
      <c r="B6" s="113"/>
      <c r="C6" s="6" t="s">
        <v>44</v>
      </c>
      <c r="D6" s="7" t="s">
        <v>47</v>
      </c>
      <c r="E6" s="46" t="s">
        <v>35</v>
      </c>
      <c r="F6" s="6" t="s">
        <v>45</v>
      </c>
      <c r="G6" s="6" t="s">
        <v>48</v>
      </c>
      <c r="H6" s="46" t="s">
        <v>35</v>
      </c>
      <c r="I6" s="6" t="s">
        <v>46</v>
      </c>
      <c r="J6" s="6" t="s">
        <v>49</v>
      </c>
      <c r="K6" s="46" t="s">
        <v>35</v>
      </c>
      <c r="L6" s="8"/>
      <c r="M6" s="9" t="s">
        <v>36</v>
      </c>
      <c r="N6" s="9" t="s">
        <v>37</v>
      </c>
      <c r="O6" s="9" t="s">
        <v>38</v>
      </c>
      <c r="P6" s="46" t="s">
        <v>39</v>
      </c>
      <c r="Q6" s="46" t="s">
        <v>40</v>
      </c>
      <c r="R6" s="47" t="s">
        <v>41</v>
      </c>
    </row>
    <row r="7" spans="1:18" x14ac:dyDescent="0.25">
      <c r="A7" s="107" t="s">
        <v>3</v>
      </c>
      <c r="B7" s="108"/>
      <c r="C7" s="10">
        <v>876</v>
      </c>
      <c r="D7" s="10">
        <v>865</v>
      </c>
      <c r="E7" s="65">
        <f t="shared" ref="E7:E15" si="0">(D7-C7)/C7</f>
        <v>-1.2557077625570776E-2</v>
      </c>
      <c r="F7" s="10">
        <v>693</v>
      </c>
      <c r="G7" s="10">
        <v>618</v>
      </c>
      <c r="H7" s="67">
        <f t="shared" ref="H7:H15" si="1">(G7-F7)/F7</f>
        <v>-0.10822510822510822</v>
      </c>
      <c r="I7" s="10">
        <v>253</v>
      </c>
      <c r="J7" s="10">
        <v>171</v>
      </c>
      <c r="K7" s="65">
        <f t="shared" ref="K7:K15" si="2">(J7-I7)/I7</f>
        <v>-0.32411067193675891</v>
      </c>
      <c r="L7" s="11"/>
      <c r="M7" s="12">
        <v>1401</v>
      </c>
      <c r="N7" s="12">
        <v>1198</v>
      </c>
      <c r="O7" s="12">
        <v>744</v>
      </c>
      <c r="P7" s="48">
        <f t="shared" ref="P7:P15" si="3">D7/M7</f>
        <v>0.61741613133476092</v>
      </c>
      <c r="Q7" s="48">
        <f t="shared" ref="Q7:Q15" si="4">G7/N7</f>
        <v>0.5158597662771286</v>
      </c>
      <c r="R7" s="49">
        <f t="shared" ref="R7:R15" si="5">J7/O7</f>
        <v>0.22983870967741934</v>
      </c>
    </row>
    <row r="8" spans="1:18" x14ac:dyDescent="0.25">
      <c r="A8" s="101" t="s">
        <v>4</v>
      </c>
      <c r="B8" s="102"/>
      <c r="C8" s="13">
        <v>19</v>
      </c>
      <c r="D8" s="13">
        <v>29</v>
      </c>
      <c r="E8" s="65">
        <f t="shared" si="0"/>
        <v>0.52631578947368418</v>
      </c>
      <c r="F8" s="13">
        <v>15</v>
      </c>
      <c r="G8" s="13">
        <v>22</v>
      </c>
      <c r="H8" s="67">
        <f t="shared" si="1"/>
        <v>0.46666666666666667</v>
      </c>
      <c r="I8" s="13">
        <v>9</v>
      </c>
      <c r="J8" s="13">
        <v>8</v>
      </c>
      <c r="K8" s="65">
        <f t="shared" si="2"/>
        <v>-0.1111111111111111</v>
      </c>
      <c r="L8" s="11"/>
      <c r="M8" s="12">
        <v>25</v>
      </c>
      <c r="N8" s="12">
        <v>20</v>
      </c>
      <c r="O8" s="12">
        <v>16</v>
      </c>
      <c r="P8" s="48">
        <f t="shared" si="3"/>
        <v>1.1599999999999999</v>
      </c>
      <c r="Q8" s="48">
        <f t="shared" si="4"/>
        <v>1.1000000000000001</v>
      </c>
      <c r="R8" s="49">
        <f t="shared" si="5"/>
        <v>0.5</v>
      </c>
    </row>
    <row r="9" spans="1:18" x14ac:dyDescent="0.25">
      <c r="A9" s="101" t="s">
        <v>42</v>
      </c>
      <c r="B9" s="102"/>
      <c r="C9" s="13">
        <v>11</v>
      </c>
      <c r="D9" s="13">
        <v>18</v>
      </c>
      <c r="E9" s="65">
        <f t="shared" si="0"/>
        <v>0.63636363636363635</v>
      </c>
      <c r="F9" s="13">
        <v>10</v>
      </c>
      <c r="G9" s="13">
        <v>14</v>
      </c>
      <c r="H9" s="67">
        <f t="shared" si="1"/>
        <v>0.4</v>
      </c>
      <c r="I9" s="13">
        <v>4</v>
      </c>
      <c r="J9" s="13">
        <v>3</v>
      </c>
      <c r="K9" s="65">
        <f t="shared" si="2"/>
        <v>-0.25</v>
      </c>
      <c r="L9" s="11"/>
      <c r="M9" s="12">
        <v>14</v>
      </c>
      <c r="N9" s="12">
        <v>12</v>
      </c>
      <c r="O9" s="12">
        <v>8</v>
      </c>
      <c r="P9" s="48">
        <f t="shared" si="3"/>
        <v>1.2857142857142858</v>
      </c>
      <c r="Q9" s="48">
        <f t="shared" si="4"/>
        <v>1.1666666666666667</v>
      </c>
      <c r="R9" s="49">
        <f t="shared" si="5"/>
        <v>0.375</v>
      </c>
    </row>
    <row r="10" spans="1:18" x14ac:dyDescent="0.25">
      <c r="A10" s="101" t="s">
        <v>5</v>
      </c>
      <c r="B10" s="102"/>
      <c r="C10" s="13">
        <v>216</v>
      </c>
      <c r="D10" s="13">
        <v>278</v>
      </c>
      <c r="E10" s="65">
        <f t="shared" si="0"/>
        <v>0.28703703703703703</v>
      </c>
      <c r="F10" s="13">
        <v>165</v>
      </c>
      <c r="G10" s="13">
        <v>193</v>
      </c>
      <c r="H10" s="67">
        <f t="shared" si="1"/>
        <v>0.16969696969696971</v>
      </c>
      <c r="I10" s="13">
        <v>43</v>
      </c>
      <c r="J10" s="13">
        <v>37</v>
      </c>
      <c r="K10" s="65">
        <f t="shared" si="2"/>
        <v>-0.13953488372093023</v>
      </c>
      <c r="L10" s="11"/>
      <c r="M10" s="12">
        <v>320</v>
      </c>
      <c r="N10" s="12">
        <v>254</v>
      </c>
      <c r="O10" s="12">
        <v>118</v>
      </c>
      <c r="P10" s="48">
        <f t="shared" si="3"/>
        <v>0.86875000000000002</v>
      </c>
      <c r="Q10" s="48">
        <f t="shared" si="4"/>
        <v>0.75984251968503935</v>
      </c>
      <c r="R10" s="49">
        <f t="shared" si="5"/>
        <v>0.3135593220338983</v>
      </c>
    </row>
    <row r="11" spans="1:18" x14ac:dyDescent="0.25">
      <c r="A11" s="101" t="s">
        <v>6</v>
      </c>
      <c r="B11" s="102"/>
      <c r="C11" s="10">
        <v>236</v>
      </c>
      <c r="D11" s="10">
        <v>222</v>
      </c>
      <c r="E11" s="65">
        <f t="shared" si="0"/>
        <v>-5.9322033898305086E-2</v>
      </c>
      <c r="F11" s="10">
        <v>205</v>
      </c>
      <c r="G11" s="10">
        <v>152</v>
      </c>
      <c r="H11" s="67">
        <f t="shared" si="1"/>
        <v>-0.25853658536585367</v>
      </c>
      <c r="I11" s="10">
        <v>98</v>
      </c>
      <c r="J11" s="10">
        <v>59</v>
      </c>
      <c r="K11" s="65">
        <f>(J11-I11)/I11</f>
        <v>-0.39795918367346939</v>
      </c>
      <c r="L11" s="11"/>
      <c r="M11" s="12">
        <v>473</v>
      </c>
      <c r="N11" s="12">
        <v>432</v>
      </c>
      <c r="O11" s="12">
        <v>310</v>
      </c>
      <c r="P11" s="48">
        <f t="shared" si="3"/>
        <v>0.46934460887949259</v>
      </c>
      <c r="Q11" s="48">
        <f t="shared" si="4"/>
        <v>0.35185185185185186</v>
      </c>
      <c r="R11" s="49">
        <f t="shared" si="5"/>
        <v>0.19032258064516128</v>
      </c>
    </row>
    <row r="12" spans="1:18" x14ac:dyDescent="0.25">
      <c r="A12" s="101" t="s">
        <v>7</v>
      </c>
      <c r="B12" s="102"/>
      <c r="C12" s="10">
        <v>393</v>
      </c>
      <c r="D12" s="10">
        <v>348</v>
      </c>
      <c r="E12" s="65">
        <f t="shared" si="0"/>
        <v>-0.11450381679389313</v>
      </c>
      <c r="F12" s="10">
        <v>303</v>
      </c>
      <c r="G12" s="10">
        <v>258</v>
      </c>
      <c r="H12" s="67">
        <f t="shared" si="1"/>
        <v>-0.14851485148514851</v>
      </c>
      <c r="I12" s="10">
        <v>102</v>
      </c>
      <c r="J12" s="10">
        <v>64</v>
      </c>
      <c r="K12" s="65">
        <f t="shared" si="2"/>
        <v>-0.37254901960784315</v>
      </c>
      <c r="L12" s="11"/>
      <c r="M12" s="12">
        <v>584</v>
      </c>
      <c r="N12" s="12">
        <v>489</v>
      </c>
      <c r="O12" s="12">
        <v>295</v>
      </c>
      <c r="P12" s="48">
        <f t="shared" si="3"/>
        <v>0.59589041095890416</v>
      </c>
      <c r="Q12" s="48">
        <f t="shared" si="4"/>
        <v>0.52760736196319014</v>
      </c>
      <c r="R12" s="49">
        <f t="shared" si="5"/>
        <v>0.21694915254237288</v>
      </c>
    </row>
    <row r="13" spans="1:18" x14ac:dyDescent="0.25">
      <c r="A13" s="101" t="s">
        <v>8</v>
      </c>
      <c r="B13" s="102"/>
      <c r="C13" s="14">
        <v>31</v>
      </c>
      <c r="D13" s="14">
        <v>17</v>
      </c>
      <c r="E13" s="65">
        <f t="shared" si="0"/>
        <v>-0.45161290322580644</v>
      </c>
      <c r="F13" s="14">
        <v>20</v>
      </c>
      <c r="G13" s="14">
        <v>15</v>
      </c>
      <c r="H13" s="67">
        <f t="shared" si="1"/>
        <v>-0.25</v>
      </c>
      <c r="I13" s="14">
        <v>10</v>
      </c>
      <c r="J13" s="14">
        <v>11</v>
      </c>
      <c r="K13" s="65">
        <f t="shared" si="2"/>
        <v>0.1</v>
      </c>
      <c r="L13" s="11"/>
      <c r="M13" s="12">
        <v>24</v>
      </c>
      <c r="N13" s="12">
        <v>23</v>
      </c>
      <c r="O13" s="12">
        <v>21</v>
      </c>
      <c r="P13" s="48">
        <f t="shared" si="3"/>
        <v>0.70833333333333337</v>
      </c>
      <c r="Q13" s="48">
        <f t="shared" si="4"/>
        <v>0.65217391304347827</v>
      </c>
      <c r="R13" s="49">
        <f t="shared" si="5"/>
        <v>0.52380952380952384</v>
      </c>
    </row>
    <row r="14" spans="1:18" x14ac:dyDescent="0.25">
      <c r="A14" s="103" t="s">
        <v>9</v>
      </c>
      <c r="B14" s="104"/>
      <c r="C14" s="13">
        <v>216</v>
      </c>
      <c r="D14" s="13">
        <v>227</v>
      </c>
      <c r="E14" s="65">
        <f t="shared" si="0"/>
        <v>5.0925925925925923E-2</v>
      </c>
      <c r="F14" s="13">
        <v>76</v>
      </c>
      <c r="G14" s="13">
        <v>103</v>
      </c>
      <c r="H14" s="67">
        <f t="shared" si="1"/>
        <v>0.35526315789473684</v>
      </c>
      <c r="I14" s="13">
        <v>24</v>
      </c>
      <c r="J14" s="13">
        <v>29</v>
      </c>
      <c r="K14" s="65">
        <f t="shared" si="2"/>
        <v>0.20833333333333334</v>
      </c>
      <c r="L14" s="11"/>
      <c r="M14" s="12">
        <v>233</v>
      </c>
      <c r="N14" s="12">
        <v>106</v>
      </c>
      <c r="O14" s="12">
        <v>91</v>
      </c>
      <c r="P14" s="48">
        <f t="shared" si="3"/>
        <v>0.97424892703862664</v>
      </c>
      <c r="Q14" s="48">
        <f t="shared" si="4"/>
        <v>0.97169811320754718</v>
      </c>
      <c r="R14" s="49">
        <f t="shared" si="5"/>
        <v>0.31868131868131866</v>
      </c>
    </row>
    <row r="15" spans="1:18" x14ac:dyDescent="0.25">
      <c r="A15" s="105" t="s">
        <v>10</v>
      </c>
      <c r="B15" s="106"/>
      <c r="C15" s="15">
        <f>C7+C14</f>
        <v>1092</v>
      </c>
      <c r="D15" s="16">
        <f>D7+D14</f>
        <v>1092</v>
      </c>
      <c r="E15" s="66">
        <f t="shared" si="0"/>
        <v>0</v>
      </c>
      <c r="F15" s="15">
        <f>F7+F14</f>
        <v>769</v>
      </c>
      <c r="G15" s="15">
        <f>G7+G14</f>
        <v>721</v>
      </c>
      <c r="H15" s="77">
        <f t="shared" si="1"/>
        <v>-6.2418725617685307E-2</v>
      </c>
      <c r="I15" s="15">
        <f>I7+I14</f>
        <v>277</v>
      </c>
      <c r="J15" s="15">
        <f>J7+J14</f>
        <v>200</v>
      </c>
      <c r="K15" s="66">
        <f t="shared" si="2"/>
        <v>-0.27797833935018051</v>
      </c>
      <c r="L15" s="17"/>
      <c r="M15" s="18">
        <f>M7+M14</f>
        <v>1634</v>
      </c>
      <c r="N15" s="18">
        <f>N7+N14</f>
        <v>1304</v>
      </c>
      <c r="O15" s="18">
        <f>O7+O14</f>
        <v>835</v>
      </c>
      <c r="P15" s="50">
        <f t="shared" si="3"/>
        <v>0.66829865361077112</v>
      </c>
      <c r="Q15" s="50">
        <f t="shared" si="4"/>
        <v>0.55291411042944782</v>
      </c>
      <c r="R15" s="51">
        <f t="shared" si="5"/>
        <v>0.23952095808383234</v>
      </c>
    </row>
    <row r="16" spans="1:18" x14ac:dyDescent="0.25">
      <c r="A16" s="93" t="s">
        <v>11</v>
      </c>
      <c r="B16" s="94"/>
      <c r="C16" s="19"/>
      <c r="D16" s="20"/>
      <c r="E16" s="52"/>
      <c r="F16" s="19"/>
      <c r="G16" s="19"/>
      <c r="H16" s="78"/>
      <c r="I16" s="19"/>
      <c r="J16" s="19"/>
      <c r="K16" s="52"/>
      <c r="L16" s="21"/>
      <c r="M16" s="22"/>
      <c r="N16" s="22"/>
      <c r="O16" s="22"/>
      <c r="P16" s="52"/>
      <c r="Q16" s="52"/>
      <c r="R16" s="53"/>
    </row>
    <row r="17" spans="1:18" x14ac:dyDescent="0.25">
      <c r="A17" s="107" t="s">
        <v>3</v>
      </c>
      <c r="B17" s="108"/>
      <c r="C17" s="10">
        <v>501</v>
      </c>
      <c r="D17" s="10">
        <v>471</v>
      </c>
      <c r="E17" s="65">
        <f t="shared" ref="E17:E25" si="6">(D17-C17)/C17</f>
        <v>-5.9880239520958084E-2</v>
      </c>
      <c r="F17" s="10">
        <v>349</v>
      </c>
      <c r="G17" s="10">
        <v>296</v>
      </c>
      <c r="H17" s="67">
        <f t="shared" ref="H17:H25" si="7">(G17-F17)/F17</f>
        <v>-0.15186246418338109</v>
      </c>
      <c r="I17" s="10">
        <v>132</v>
      </c>
      <c r="J17" s="10">
        <v>89</v>
      </c>
      <c r="K17" s="67">
        <f t="shared" ref="K17:K25" si="8">(J17-I17)/I17</f>
        <v>-0.32575757575757575</v>
      </c>
      <c r="L17" s="11"/>
      <c r="M17" s="10">
        <v>664</v>
      </c>
      <c r="N17" s="10">
        <v>514</v>
      </c>
      <c r="O17" s="10">
        <v>344</v>
      </c>
      <c r="P17" s="48">
        <f t="shared" ref="P17" si="9">D17/M17</f>
        <v>0.70933734939759041</v>
      </c>
      <c r="Q17" s="48">
        <f t="shared" ref="Q17:Q25" si="10">G17/N17</f>
        <v>0.57587548638132291</v>
      </c>
      <c r="R17" s="49">
        <f t="shared" ref="R17:R25" si="11">J17/O17</f>
        <v>0.25872093023255816</v>
      </c>
    </row>
    <row r="18" spans="1:18" x14ac:dyDescent="0.25">
      <c r="A18" s="101" t="s">
        <v>4</v>
      </c>
      <c r="B18" s="102"/>
      <c r="C18" s="13">
        <v>14</v>
      </c>
      <c r="D18" s="13">
        <v>13</v>
      </c>
      <c r="E18" s="65">
        <f t="shared" si="6"/>
        <v>-7.1428571428571425E-2</v>
      </c>
      <c r="F18" s="13">
        <v>12</v>
      </c>
      <c r="G18" s="13">
        <v>11</v>
      </c>
      <c r="H18" s="67">
        <f t="shared" si="7"/>
        <v>-8.3333333333333329E-2</v>
      </c>
      <c r="I18" s="13">
        <v>7</v>
      </c>
      <c r="J18" s="13">
        <v>3</v>
      </c>
      <c r="K18" s="67">
        <f t="shared" si="8"/>
        <v>-0.5714285714285714</v>
      </c>
      <c r="L18" s="11"/>
      <c r="M18" s="13">
        <v>16</v>
      </c>
      <c r="N18" s="13">
        <v>13</v>
      </c>
      <c r="O18" s="13">
        <v>10</v>
      </c>
      <c r="P18" s="48">
        <f>D18/M18</f>
        <v>0.8125</v>
      </c>
      <c r="Q18" s="48">
        <f t="shared" si="10"/>
        <v>0.84615384615384615</v>
      </c>
      <c r="R18" s="49">
        <f t="shared" si="11"/>
        <v>0.3</v>
      </c>
    </row>
    <row r="19" spans="1:18" x14ac:dyDescent="0.25">
      <c r="A19" s="101" t="s">
        <v>42</v>
      </c>
      <c r="B19" s="102"/>
      <c r="C19" s="13">
        <v>9</v>
      </c>
      <c r="D19" s="13">
        <v>10</v>
      </c>
      <c r="E19" s="65">
        <f t="shared" si="6"/>
        <v>0.1111111111111111</v>
      </c>
      <c r="F19" s="13">
        <v>9</v>
      </c>
      <c r="G19" s="13">
        <v>8</v>
      </c>
      <c r="H19" s="67">
        <f t="shared" si="7"/>
        <v>-0.1111111111111111</v>
      </c>
      <c r="I19" s="13">
        <v>4</v>
      </c>
      <c r="J19" s="13">
        <v>0</v>
      </c>
      <c r="K19" s="67">
        <f t="shared" si="8"/>
        <v>-1</v>
      </c>
      <c r="L19" s="11"/>
      <c r="M19" s="13">
        <v>11</v>
      </c>
      <c r="N19" s="13">
        <v>10</v>
      </c>
      <c r="O19" s="13">
        <v>7</v>
      </c>
      <c r="P19" s="48">
        <f t="shared" ref="P19:P25" si="12">D19/M19</f>
        <v>0.90909090909090906</v>
      </c>
      <c r="Q19" s="48">
        <f t="shared" si="10"/>
        <v>0.8</v>
      </c>
      <c r="R19" s="49">
        <f t="shared" si="11"/>
        <v>0</v>
      </c>
    </row>
    <row r="20" spans="1:18" x14ac:dyDescent="0.25">
      <c r="A20" s="101" t="s">
        <v>5</v>
      </c>
      <c r="B20" s="102"/>
      <c r="C20" s="13">
        <v>107</v>
      </c>
      <c r="D20" s="13">
        <v>125</v>
      </c>
      <c r="E20" s="65">
        <f t="shared" si="6"/>
        <v>0.16822429906542055</v>
      </c>
      <c r="F20" s="13">
        <v>62</v>
      </c>
      <c r="G20" s="13">
        <v>71</v>
      </c>
      <c r="H20" s="67">
        <f t="shared" si="7"/>
        <v>0.14516129032258066</v>
      </c>
      <c r="I20" s="13">
        <v>16</v>
      </c>
      <c r="J20" s="13">
        <v>9</v>
      </c>
      <c r="K20" s="67">
        <f t="shared" si="8"/>
        <v>-0.4375</v>
      </c>
      <c r="L20" s="11"/>
      <c r="M20" s="13">
        <v>127</v>
      </c>
      <c r="N20" s="13">
        <v>76</v>
      </c>
      <c r="O20" s="13">
        <v>40</v>
      </c>
      <c r="P20" s="48">
        <f t="shared" si="12"/>
        <v>0.98425196850393704</v>
      </c>
      <c r="Q20" s="48">
        <f t="shared" si="10"/>
        <v>0.93421052631578949</v>
      </c>
      <c r="R20" s="49">
        <f t="shared" si="11"/>
        <v>0.22500000000000001</v>
      </c>
    </row>
    <row r="21" spans="1:18" x14ac:dyDescent="0.25">
      <c r="A21" s="101" t="s">
        <v>6</v>
      </c>
      <c r="B21" s="102"/>
      <c r="C21" s="10">
        <v>118</v>
      </c>
      <c r="D21" s="10">
        <v>119</v>
      </c>
      <c r="E21" s="65">
        <f t="shared" si="6"/>
        <v>8.4745762711864406E-3</v>
      </c>
      <c r="F21" s="10">
        <v>102</v>
      </c>
      <c r="G21" s="10">
        <v>75</v>
      </c>
      <c r="H21" s="67">
        <f t="shared" si="7"/>
        <v>-0.26470588235294118</v>
      </c>
      <c r="I21" s="10">
        <v>46</v>
      </c>
      <c r="J21" s="10">
        <v>32</v>
      </c>
      <c r="K21" s="67">
        <f t="shared" si="8"/>
        <v>-0.30434782608695654</v>
      </c>
      <c r="L21" s="11"/>
      <c r="M21" s="10">
        <v>198</v>
      </c>
      <c r="N21" s="10">
        <v>177</v>
      </c>
      <c r="O21" s="10">
        <v>126</v>
      </c>
      <c r="P21" s="48">
        <f t="shared" si="12"/>
        <v>0.60101010101010099</v>
      </c>
      <c r="Q21" s="48">
        <f t="shared" si="10"/>
        <v>0.42372881355932202</v>
      </c>
      <c r="R21" s="49">
        <f t="shared" si="11"/>
        <v>0.25396825396825395</v>
      </c>
    </row>
    <row r="22" spans="1:18" x14ac:dyDescent="0.25">
      <c r="A22" s="101" t="s">
        <v>7</v>
      </c>
      <c r="B22" s="102"/>
      <c r="C22" s="10">
        <v>246</v>
      </c>
      <c r="D22" s="10">
        <v>211</v>
      </c>
      <c r="E22" s="65">
        <f t="shared" si="6"/>
        <v>-0.14227642276422764</v>
      </c>
      <c r="F22" s="10">
        <v>165</v>
      </c>
      <c r="G22" s="10">
        <v>135</v>
      </c>
      <c r="H22" s="67">
        <f t="shared" si="7"/>
        <v>-0.18181818181818182</v>
      </c>
      <c r="I22" s="10">
        <v>60</v>
      </c>
      <c r="J22" s="10">
        <v>37</v>
      </c>
      <c r="K22" s="67">
        <f t="shared" si="8"/>
        <v>-0.38333333333333336</v>
      </c>
      <c r="L22" s="11"/>
      <c r="M22" s="10">
        <v>315</v>
      </c>
      <c r="N22" s="10">
        <v>238</v>
      </c>
      <c r="O22" s="10">
        <v>157</v>
      </c>
      <c r="P22" s="48">
        <f t="shared" si="12"/>
        <v>0.66984126984126979</v>
      </c>
      <c r="Q22" s="48">
        <f t="shared" si="10"/>
        <v>0.5672268907563025</v>
      </c>
      <c r="R22" s="49">
        <f t="shared" si="11"/>
        <v>0.2356687898089172</v>
      </c>
    </row>
    <row r="23" spans="1:18" x14ac:dyDescent="0.25">
      <c r="A23" s="101" t="s">
        <v>8</v>
      </c>
      <c r="B23" s="102"/>
      <c r="C23" s="14">
        <v>30</v>
      </c>
      <c r="D23" s="14">
        <v>16</v>
      </c>
      <c r="E23" s="65">
        <f t="shared" si="6"/>
        <v>-0.46666666666666667</v>
      </c>
      <c r="F23" s="14">
        <v>20</v>
      </c>
      <c r="G23" s="14">
        <v>15</v>
      </c>
      <c r="H23" s="67">
        <f t="shared" si="7"/>
        <v>-0.25</v>
      </c>
      <c r="I23" s="14">
        <v>10</v>
      </c>
      <c r="J23" s="14">
        <v>11</v>
      </c>
      <c r="K23" s="67">
        <f t="shared" si="8"/>
        <v>0.1</v>
      </c>
      <c r="L23" s="11"/>
      <c r="M23" s="14">
        <v>24</v>
      </c>
      <c r="N23" s="14">
        <v>23</v>
      </c>
      <c r="O23" s="14">
        <v>21</v>
      </c>
      <c r="P23" s="48">
        <f t="shared" si="12"/>
        <v>0.66666666666666663</v>
      </c>
      <c r="Q23" s="48">
        <f t="shared" si="10"/>
        <v>0.65217391304347827</v>
      </c>
      <c r="R23" s="49">
        <f t="shared" si="11"/>
        <v>0.52380952380952384</v>
      </c>
    </row>
    <row r="24" spans="1:18" x14ac:dyDescent="0.25">
      <c r="A24" s="103" t="s">
        <v>9</v>
      </c>
      <c r="B24" s="104"/>
      <c r="C24" s="13">
        <v>212</v>
      </c>
      <c r="D24" s="13">
        <v>223</v>
      </c>
      <c r="E24" s="65">
        <f t="shared" si="6"/>
        <v>5.1886792452830191E-2</v>
      </c>
      <c r="F24" s="13">
        <v>74</v>
      </c>
      <c r="G24" s="13">
        <v>101</v>
      </c>
      <c r="H24" s="67">
        <f t="shared" si="7"/>
        <v>0.36486486486486486</v>
      </c>
      <c r="I24" s="13">
        <v>24</v>
      </c>
      <c r="J24" s="13">
        <v>29</v>
      </c>
      <c r="K24" s="67">
        <f t="shared" si="8"/>
        <v>0.20833333333333334</v>
      </c>
      <c r="L24" s="11"/>
      <c r="M24" s="13">
        <v>229</v>
      </c>
      <c r="N24" s="13">
        <v>104</v>
      </c>
      <c r="O24" s="13">
        <v>91</v>
      </c>
      <c r="P24" s="48">
        <f t="shared" si="12"/>
        <v>0.97379912663755464</v>
      </c>
      <c r="Q24" s="48">
        <f t="shared" si="10"/>
        <v>0.97115384615384615</v>
      </c>
      <c r="R24" s="49">
        <f t="shared" si="11"/>
        <v>0.31868131868131866</v>
      </c>
    </row>
    <row r="25" spans="1:18" x14ac:dyDescent="0.25">
      <c r="A25" s="105" t="s">
        <v>12</v>
      </c>
      <c r="B25" s="106"/>
      <c r="C25" s="23">
        <f>C17+C24</f>
        <v>713</v>
      </c>
      <c r="D25" s="24">
        <f>D17+D24</f>
        <v>694</v>
      </c>
      <c r="E25" s="66">
        <f t="shared" si="6"/>
        <v>-2.6647966339410939E-2</v>
      </c>
      <c r="F25" s="23">
        <f>F17+F24</f>
        <v>423</v>
      </c>
      <c r="G25" s="23">
        <f>G17+G24</f>
        <v>397</v>
      </c>
      <c r="H25" s="77">
        <f t="shared" si="7"/>
        <v>-6.1465721040189124E-2</v>
      </c>
      <c r="I25" s="23">
        <f>I17+I24</f>
        <v>156</v>
      </c>
      <c r="J25" s="23">
        <f>J17+J24</f>
        <v>118</v>
      </c>
      <c r="K25" s="66">
        <f t="shared" si="8"/>
        <v>-0.24358974358974358</v>
      </c>
      <c r="L25" s="17"/>
      <c r="M25" s="25">
        <f>M17+M24</f>
        <v>893</v>
      </c>
      <c r="N25" s="25">
        <f>N17+N24</f>
        <v>618</v>
      </c>
      <c r="O25" s="25">
        <f>O17+O24</f>
        <v>435</v>
      </c>
      <c r="P25" s="50">
        <f t="shared" si="12"/>
        <v>0.77715565509518481</v>
      </c>
      <c r="Q25" s="50">
        <f t="shared" si="10"/>
        <v>0.64239482200647247</v>
      </c>
      <c r="R25" s="51">
        <f t="shared" si="11"/>
        <v>0.27126436781609198</v>
      </c>
    </row>
    <row r="26" spans="1:18" ht="15" customHeight="1" x14ac:dyDescent="0.25">
      <c r="A26" s="96" t="s">
        <v>13</v>
      </c>
      <c r="B26" s="97"/>
      <c r="C26" s="26"/>
      <c r="D26" s="27"/>
      <c r="E26" s="54"/>
      <c r="F26" s="26"/>
      <c r="G26" s="26"/>
      <c r="H26" s="79"/>
      <c r="I26" s="26"/>
      <c r="J26" s="26"/>
      <c r="K26" s="54"/>
      <c r="L26" s="28"/>
      <c r="M26" s="29"/>
      <c r="N26" s="29"/>
      <c r="O26" s="29"/>
      <c r="P26" s="54"/>
      <c r="Q26" s="54"/>
      <c r="R26" s="55"/>
    </row>
    <row r="27" spans="1:18" x14ac:dyDescent="0.25">
      <c r="A27" s="98" t="s">
        <v>14</v>
      </c>
      <c r="B27" s="30" t="s">
        <v>15</v>
      </c>
      <c r="C27" s="13">
        <v>19</v>
      </c>
      <c r="D27" s="31">
        <v>24</v>
      </c>
      <c r="E27" s="68">
        <f t="shared" ref="E27:E65" si="13">(D27-C27)/C27</f>
        <v>0.26315789473684209</v>
      </c>
      <c r="F27" s="31">
        <v>12</v>
      </c>
      <c r="G27" s="31">
        <v>15</v>
      </c>
      <c r="H27" s="68">
        <f t="shared" ref="H27:H65" si="14">(G27-F27)/F27</f>
        <v>0.25</v>
      </c>
      <c r="I27" s="31">
        <v>5</v>
      </c>
      <c r="J27" s="31">
        <v>1</v>
      </c>
      <c r="K27" s="68">
        <f t="shared" ref="K27:K63" si="15">(J27-I27)/I27</f>
        <v>-0.8</v>
      </c>
      <c r="L27" s="11"/>
      <c r="M27" s="31">
        <v>28</v>
      </c>
      <c r="N27" s="31">
        <v>14</v>
      </c>
      <c r="O27" s="31">
        <v>8</v>
      </c>
      <c r="P27" s="56">
        <f t="shared" ref="P27:P65" si="16">D27/M27</f>
        <v>0.8571428571428571</v>
      </c>
      <c r="Q27" s="56">
        <f t="shared" ref="Q27:Q65" si="17">G27/N27</f>
        <v>1.0714285714285714</v>
      </c>
      <c r="R27" s="56">
        <f t="shared" ref="R27:R65" si="18">J27/O27</f>
        <v>0.125</v>
      </c>
    </row>
    <row r="28" spans="1:18" x14ac:dyDescent="0.25">
      <c r="A28" s="99"/>
      <c r="B28" s="32" t="s">
        <v>16</v>
      </c>
      <c r="C28" s="33">
        <v>70</v>
      </c>
      <c r="D28" s="34">
        <v>68</v>
      </c>
      <c r="E28" s="69">
        <f t="shared" si="13"/>
        <v>-2.8571428571428571E-2</v>
      </c>
      <c r="F28" s="34">
        <v>46</v>
      </c>
      <c r="G28" s="34">
        <v>43</v>
      </c>
      <c r="H28" s="69">
        <f t="shared" si="14"/>
        <v>-6.5217391304347824E-2</v>
      </c>
      <c r="I28" s="34">
        <v>12</v>
      </c>
      <c r="J28" s="34">
        <v>8</v>
      </c>
      <c r="K28" s="69">
        <f t="shared" si="15"/>
        <v>-0.33333333333333331</v>
      </c>
      <c r="L28" s="11"/>
      <c r="M28" s="34">
        <v>85</v>
      </c>
      <c r="N28" s="34">
        <v>55</v>
      </c>
      <c r="O28" s="34">
        <v>30</v>
      </c>
      <c r="P28" s="57">
        <f t="shared" ref="P28:P64" si="19">D28/M28</f>
        <v>0.8</v>
      </c>
      <c r="Q28" s="57">
        <f t="shared" ref="Q28:Q64" si="20">G28/N28</f>
        <v>0.78181818181818186</v>
      </c>
      <c r="R28" s="57">
        <f t="shared" ref="R28:R64" si="21">J28/O28</f>
        <v>0.26666666666666666</v>
      </c>
    </row>
    <row r="29" spans="1:18" s="38" customFormat="1" ht="15.75" thickBot="1" x14ac:dyDescent="0.3">
      <c r="A29" s="100"/>
      <c r="B29" s="35" t="s">
        <v>17</v>
      </c>
      <c r="C29" s="36">
        <v>50</v>
      </c>
      <c r="D29" s="37">
        <v>56</v>
      </c>
      <c r="E29" s="70">
        <f t="shared" si="13"/>
        <v>0.12</v>
      </c>
      <c r="F29" s="37">
        <v>13</v>
      </c>
      <c r="G29" s="37">
        <v>22</v>
      </c>
      <c r="H29" s="70">
        <f t="shared" si="14"/>
        <v>0.69230769230769229</v>
      </c>
      <c r="I29" s="37">
        <v>1</v>
      </c>
      <c r="J29" s="37">
        <v>2</v>
      </c>
      <c r="K29" s="70">
        <f t="shared" si="15"/>
        <v>1</v>
      </c>
      <c r="L29" s="11"/>
      <c r="M29" s="37">
        <v>50</v>
      </c>
      <c r="N29" s="37">
        <v>11</v>
      </c>
      <c r="O29" s="37">
        <v>10</v>
      </c>
      <c r="P29" s="58">
        <f t="shared" si="19"/>
        <v>1.1200000000000001</v>
      </c>
      <c r="Q29" s="58">
        <f t="shared" si="20"/>
        <v>2</v>
      </c>
      <c r="R29" s="58">
        <f t="shared" si="21"/>
        <v>0.2</v>
      </c>
    </row>
    <row r="30" spans="1:18" ht="15.75" thickBot="1" x14ac:dyDescent="0.3">
      <c r="A30" s="95" t="s">
        <v>18</v>
      </c>
      <c r="B30" s="39" t="s">
        <v>15</v>
      </c>
      <c r="C30" s="40">
        <v>25</v>
      </c>
      <c r="D30" s="41">
        <v>26</v>
      </c>
      <c r="E30" s="71">
        <f t="shared" si="13"/>
        <v>0.04</v>
      </c>
      <c r="F30" s="41">
        <v>15</v>
      </c>
      <c r="G30" s="41">
        <v>15</v>
      </c>
      <c r="H30" s="71">
        <f t="shared" si="14"/>
        <v>0</v>
      </c>
      <c r="I30" s="41">
        <v>3</v>
      </c>
      <c r="J30" s="41">
        <v>2</v>
      </c>
      <c r="K30" s="71">
        <f t="shared" si="15"/>
        <v>-0.33333333333333331</v>
      </c>
      <c r="L30" s="11"/>
      <c r="M30" s="41">
        <v>29</v>
      </c>
      <c r="N30" s="41">
        <v>20</v>
      </c>
      <c r="O30" s="41">
        <v>9</v>
      </c>
      <c r="P30" s="59">
        <f t="shared" si="19"/>
        <v>0.89655172413793105</v>
      </c>
      <c r="Q30" s="59">
        <f t="shared" si="20"/>
        <v>0.75</v>
      </c>
      <c r="R30" s="59">
        <f t="shared" si="21"/>
        <v>0.22222222222222221</v>
      </c>
    </row>
    <row r="31" spans="1:18" ht="15.75" thickBot="1" x14ac:dyDescent="0.3">
      <c r="A31" s="95"/>
      <c r="B31" s="32" t="s">
        <v>16</v>
      </c>
      <c r="C31" s="31">
        <v>114</v>
      </c>
      <c r="D31" s="31">
        <v>105</v>
      </c>
      <c r="E31" s="68">
        <f t="shared" si="13"/>
        <v>-7.8947368421052627E-2</v>
      </c>
      <c r="F31" s="31">
        <v>80</v>
      </c>
      <c r="G31" s="31">
        <v>70</v>
      </c>
      <c r="H31" s="68">
        <f t="shared" si="14"/>
        <v>-0.125</v>
      </c>
      <c r="I31" s="31">
        <v>38</v>
      </c>
      <c r="J31" s="31">
        <v>20</v>
      </c>
      <c r="K31" s="68">
        <f t="shared" si="15"/>
        <v>-0.47368421052631576</v>
      </c>
      <c r="L31" s="11"/>
      <c r="M31" s="31">
        <v>162</v>
      </c>
      <c r="N31" s="31">
        <v>126</v>
      </c>
      <c r="O31" s="31">
        <v>87</v>
      </c>
      <c r="P31" s="56">
        <f t="shared" si="19"/>
        <v>0.64814814814814814</v>
      </c>
      <c r="Q31" s="56">
        <f t="shared" si="20"/>
        <v>0.55555555555555558</v>
      </c>
      <c r="R31" s="56">
        <f t="shared" si="21"/>
        <v>0.22988505747126436</v>
      </c>
    </row>
    <row r="32" spans="1:18" ht="15.75" thickBot="1" x14ac:dyDescent="0.3">
      <c r="A32" s="90"/>
      <c r="B32" s="35" t="s">
        <v>17</v>
      </c>
      <c r="C32" s="36">
        <v>23</v>
      </c>
      <c r="D32" s="37">
        <v>12</v>
      </c>
      <c r="E32" s="70">
        <f t="shared" si="13"/>
        <v>-0.47826086956521741</v>
      </c>
      <c r="F32" s="37">
        <v>13</v>
      </c>
      <c r="G32" s="37">
        <v>5</v>
      </c>
      <c r="H32" s="70">
        <f t="shared" si="14"/>
        <v>-0.61538461538461542</v>
      </c>
      <c r="I32" s="37">
        <v>1</v>
      </c>
      <c r="J32" s="37">
        <v>0</v>
      </c>
      <c r="K32" s="70">
        <f t="shared" si="15"/>
        <v>-1</v>
      </c>
      <c r="L32" s="11"/>
      <c r="M32" s="37">
        <v>24</v>
      </c>
      <c r="N32" s="37">
        <v>17</v>
      </c>
      <c r="O32" s="37">
        <v>15</v>
      </c>
      <c r="P32" s="58">
        <f t="shared" si="19"/>
        <v>0.5</v>
      </c>
      <c r="Q32" s="58">
        <f t="shared" si="20"/>
        <v>0.29411764705882354</v>
      </c>
      <c r="R32" s="58">
        <f t="shared" si="21"/>
        <v>0</v>
      </c>
    </row>
    <row r="33" spans="1:18" ht="15.75" thickBot="1" x14ac:dyDescent="0.3">
      <c r="A33" s="95" t="s">
        <v>19</v>
      </c>
      <c r="B33" s="39" t="s">
        <v>15</v>
      </c>
      <c r="C33" s="40">
        <v>18</v>
      </c>
      <c r="D33" s="41">
        <v>20</v>
      </c>
      <c r="E33" s="71">
        <f t="shared" si="13"/>
        <v>0.1111111111111111</v>
      </c>
      <c r="F33" s="41">
        <v>10</v>
      </c>
      <c r="G33" s="41">
        <v>15</v>
      </c>
      <c r="H33" s="71">
        <f t="shared" si="14"/>
        <v>0.5</v>
      </c>
      <c r="I33" s="41">
        <v>0</v>
      </c>
      <c r="J33" s="41">
        <v>4</v>
      </c>
      <c r="K33" s="72" t="s">
        <v>22</v>
      </c>
      <c r="L33" s="11"/>
      <c r="M33" s="41">
        <v>21</v>
      </c>
      <c r="N33" s="41">
        <v>13</v>
      </c>
      <c r="O33" s="41">
        <v>7</v>
      </c>
      <c r="P33" s="59">
        <f t="shared" si="19"/>
        <v>0.95238095238095233</v>
      </c>
      <c r="Q33" s="59">
        <f t="shared" si="20"/>
        <v>1.1538461538461537</v>
      </c>
      <c r="R33" s="59">
        <f t="shared" si="21"/>
        <v>0.5714285714285714</v>
      </c>
    </row>
    <row r="34" spans="1:18" ht="15.75" thickBot="1" x14ac:dyDescent="0.3">
      <c r="A34" s="95"/>
      <c r="B34" s="32" t="s">
        <v>16</v>
      </c>
      <c r="C34" s="31">
        <v>106</v>
      </c>
      <c r="D34" s="31">
        <v>72</v>
      </c>
      <c r="E34" s="68">
        <f t="shared" si="13"/>
        <v>-0.32075471698113206</v>
      </c>
      <c r="F34" s="31">
        <v>66</v>
      </c>
      <c r="G34" s="31">
        <v>51</v>
      </c>
      <c r="H34" s="68">
        <f t="shared" si="14"/>
        <v>-0.22727272727272727</v>
      </c>
      <c r="I34" s="31">
        <v>21</v>
      </c>
      <c r="J34" s="31">
        <v>20</v>
      </c>
      <c r="K34" s="68">
        <f t="shared" si="15"/>
        <v>-4.7619047619047616E-2</v>
      </c>
      <c r="L34" s="11"/>
      <c r="M34" s="31">
        <v>126</v>
      </c>
      <c r="N34" s="31">
        <v>92</v>
      </c>
      <c r="O34" s="31">
        <v>59</v>
      </c>
      <c r="P34" s="56">
        <f t="shared" si="19"/>
        <v>0.5714285714285714</v>
      </c>
      <c r="Q34" s="56">
        <f t="shared" si="20"/>
        <v>0.55434782608695654</v>
      </c>
      <c r="R34" s="56">
        <f t="shared" si="21"/>
        <v>0.33898305084745761</v>
      </c>
    </row>
    <row r="35" spans="1:18" ht="15.75" thickBot="1" x14ac:dyDescent="0.3">
      <c r="A35" s="90"/>
      <c r="B35" s="35" t="s">
        <v>17</v>
      </c>
      <c r="C35" s="36">
        <v>29</v>
      </c>
      <c r="D35" s="37">
        <v>23</v>
      </c>
      <c r="E35" s="70">
        <f t="shared" si="13"/>
        <v>-0.20689655172413793</v>
      </c>
      <c r="F35" s="37">
        <v>5</v>
      </c>
      <c r="G35" s="37">
        <v>7</v>
      </c>
      <c r="H35" s="70">
        <f t="shared" si="14"/>
        <v>0.4</v>
      </c>
      <c r="I35" s="37">
        <v>2</v>
      </c>
      <c r="J35" s="37">
        <v>1</v>
      </c>
      <c r="K35" s="70">
        <f t="shared" si="15"/>
        <v>-0.5</v>
      </c>
      <c r="L35" s="11"/>
      <c r="M35" s="37">
        <v>33</v>
      </c>
      <c r="N35" s="37">
        <v>13</v>
      </c>
      <c r="O35" s="37">
        <v>13</v>
      </c>
      <c r="P35" s="58">
        <f t="shared" si="19"/>
        <v>0.69696969696969702</v>
      </c>
      <c r="Q35" s="58">
        <f t="shared" si="20"/>
        <v>0.53846153846153844</v>
      </c>
      <c r="R35" s="58">
        <f t="shared" si="21"/>
        <v>7.6923076923076927E-2</v>
      </c>
    </row>
    <row r="36" spans="1:18" ht="15.75" thickBot="1" x14ac:dyDescent="0.3">
      <c r="A36" s="95" t="s">
        <v>20</v>
      </c>
      <c r="B36" s="39" t="s">
        <v>15</v>
      </c>
      <c r="C36" s="41">
        <v>22</v>
      </c>
      <c r="D36" s="41">
        <v>21</v>
      </c>
      <c r="E36" s="71">
        <f t="shared" si="13"/>
        <v>-4.5454545454545456E-2</v>
      </c>
      <c r="F36" s="41">
        <v>15</v>
      </c>
      <c r="G36" s="41">
        <v>11</v>
      </c>
      <c r="H36" s="71">
        <f t="shared" si="14"/>
        <v>-0.26666666666666666</v>
      </c>
      <c r="I36" s="41">
        <v>5</v>
      </c>
      <c r="J36" s="41">
        <v>2</v>
      </c>
      <c r="K36" s="71">
        <f t="shared" si="15"/>
        <v>-0.6</v>
      </c>
      <c r="L36" s="11"/>
      <c r="M36" s="41">
        <v>24</v>
      </c>
      <c r="N36" s="41">
        <v>16</v>
      </c>
      <c r="O36" s="41">
        <v>9</v>
      </c>
      <c r="P36" s="59">
        <f t="shared" si="19"/>
        <v>0.875</v>
      </c>
      <c r="Q36" s="59">
        <f t="shared" si="20"/>
        <v>0.6875</v>
      </c>
      <c r="R36" s="59">
        <f t="shared" si="21"/>
        <v>0.22222222222222221</v>
      </c>
    </row>
    <row r="37" spans="1:18" ht="15.75" thickBot="1" x14ac:dyDescent="0.3">
      <c r="A37" s="95"/>
      <c r="B37" s="32" t="s">
        <v>16</v>
      </c>
      <c r="C37" s="31">
        <v>77</v>
      </c>
      <c r="D37" s="31">
        <v>59</v>
      </c>
      <c r="E37" s="68">
        <f t="shared" si="13"/>
        <v>-0.23376623376623376</v>
      </c>
      <c r="F37" s="31">
        <v>62</v>
      </c>
      <c r="G37" s="31">
        <v>42</v>
      </c>
      <c r="H37" s="68">
        <f t="shared" si="14"/>
        <v>-0.32258064516129031</v>
      </c>
      <c r="I37" s="31">
        <v>22</v>
      </c>
      <c r="J37" s="31">
        <v>19</v>
      </c>
      <c r="K37" s="68">
        <f t="shared" si="15"/>
        <v>-0.13636363636363635</v>
      </c>
      <c r="L37" s="11"/>
      <c r="M37" s="31">
        <v>98</v>
      </c>
      <c r="N37" s="31">
        <v>80</v>
      </c>
      <c r="O37" s="31">
        <v>53</v>
      </c>
      <c r="P37" s="56">
        <f t="shared" si="19"/>
        <v>0.60204081632653061</v>
      </c>
      <c r="Q37" s="56">
        <f t="shared" si="20"/>
        <v>0.52500000000000002</v>
      </c>
      <c r="R37" s="56">
        <f t="shared" si="21"/>
        <v>0.35849056603773582</v>
      </c>
    </row>
    <row r="38" spans="1:18" ht="15.75" thickBot="1" x14ac:dyDescent="0.3">
      <c r="A38" s="90"/>
      <c r="B38" s="35" t="s">
        <v>17</v>
      </c>
      <c r="C38" s="36">
        <v>24</v>
      </c>
      <c r="D38" s="37">
        <v>15</v>
      </c>
      <c r="E38" s="70">
        <f t="shared" si="13"/>
        <v>-0.375</v>
      </c>
      <c r="F38" s="37">
        <v>2</v>
      </c>
      <c r="G38" s="37">
        <v>2</v>
      </c>
      <c r="H38" s="70">
        <f t="shared" si="14"/>
        <v>0</v>
      </c>
      <c r="I38" s="37">
        <v>0</v>
      </c>
      <c r="J38" s="37">
        <v>0</v>
      </c>
      <c r="K38" s="73" t="s">
        <v>22</v>
      </c>
      <c r="L38" s="11"/>
      <c r="M38" s="37">
        <v>21</v>
      </c>
      <c r="N38" s="37">
        <v>3</v>
      </c>
      <c r="O38" s="37">
        <v>3</v>
      </c>
      <c r="P38" s="58">
        <f t="shared" si="19"/>
        <v>0.7142857142857143</v>
      </c>
      <c r="Q38" s="58">
        <f t="shared" si="20"/>
        <v>0.66666666666666663</v>
      </c>
      <c r="R38" s="58">
        <f t="shared" si="21"/>
        <v>0</v>
      </c>
    </row>
    <row r="39" spans="1:18" ht="15.75" thickBot="1" x14ac:dyDescent="0.3">
      <c r="A39" s="95" t="s">
        <v>21</v>
      </c>
      <c r="B39" s="39" t="s">
        <v>15</v>
      </c>
      <c r="C39" s="41">
        <v>6</v>
      </c>
      <c r="D39" s="41">
        <v>9</v>
      </c>
      <c r="E39" s="71">
        <f t="shared" si="13"/>
        <v>0.5</v>
      </c>
      <c r="F39" s="41">
        <v>1</v>
      </c>
      <c r="G39" s="41">
        <v>3</v>
      </c>
      <c r="H39" s="71">
        <f t="shared" si="14"/>
        <v>2</v>
      </c>
      <c r="I39" s="41">
        <v>1</v>
      </c>
      <c r="J39" s="41">
        <v>0</v>
      </c>
      <c r="K39" s="71">
        <f t="shared" si="15"/>
        <v>-1</v>
      </c>
      <c r="L39" s="11"/>
      <c r="M39" s="41">
        <v>6</v>
      </c>
      <c r="N39" s="41">
        <v>2</v>
      </c>
      <c r="O39" s="41">
        <v>1</v>
      </c>
      <c r="P39" s="59">
        <f t="shared" si="19"/>
        <v>1.5</v>
      </c>
      <c r="Q39" s="59">
        <f t="shared" si="20"/>
        <v>1.5</v>
      </c>
      <c r="R39" s="59">
        <f t="shared" si="21"/>
        <v>0</v>
      </c>
    </row>
    <row r="40" spans="1:18" ht="15.75" thickBot="1" x14ac:dyDescent="0.3">
      <c r="A40" s="95"/>
      <c r="B40" s="32" t="s">
        <v>16</v>
      </c>
      <c r="C40" s="13">
        <v>23</v>
      </c>
      <c r="D40" s="31">
        <v>44</v>
      </c>
      <c r="E40" s="68">
        <f t="shared" si="13"/>
        <v>0.91304347826086951</v>
      </c>
      <c r="F40" s="31">
        <v>10</v>
      </c>
      <c r="G40" s="31">
        <v>12</v>
      </c>
      <c r="H40" s="68">
        <f t="shared" si="14"/>
        <v>0.2</v>
      </c>
      <c r="I40" s="31">
        <v>5</v>
      </c>
      <c r="J40" s="31">
        <v>5</v>
      </c>
      <c r="K40" s="68">
        <f t="shared" si="15"/>
        <v>0</v>
      </c>
      <c r="L40" s="11"/>
      <c r="M40" s="31">
        <v>30</v>
      </c>
      <c r="N40" s="31">
        <v>22</v>
      </c>
      <c r="O40" s="31">
        <v>16</v>
      </c>
      <c r="P40" s="56">
        <f t="shared" si="19"/>
        <v>1.4666666666666666</v>
      </c>
      <c r="Q40" s="56">
        <f t="shared" si="20"/>
        <v>0.54545454545454541</v>
      </c>
      <c r="R40" s="56">
        <f t="shared" si="21"/>
        <v>0.3125</v>
      </c>
    </row>
    <row r="41" spans="1:18" ht="15.75" thickBot="1" x14ac:dyDescent="0.3">
      <c r="A41" s="90"/>
      <c r="B41" s="35" t="s">
        <v>17</v>
      </c>
      <c r="C41" s="36">
        <v>36</v>
      </c>
      <c r="D41" s="37">
        <v>49</v>
      </c>
      <c r="E41" s="70">
        <f t="shared" si="13"/>
        <v>0.3611111111111111</v>
      </c>
      <c r="F41" s="37">
        <v>13</v>
      </c>
      <c r="G41" s="37">
        <v>26</v>
      </c>
      <c r="H41" s="70">
        <f t="shared" si="14"/>
        <v>1</v>
      </c>
      <c r="I41" s="37">
        <v>8</v>
      </c>
      <c r="J41" s="37">
        <v>13</v>
      </c>
      <c r="K41" s="70">
        <f t="shared" si="15"/>
        <v>0.625</v>
      </c>
      <c r="L41" s="11"/>
      <c r="M41" s="37">
        <v>46</v>
      </c>
      <c r="N41" s="37">
        <v>27</v>
      </c>
      <c r="O41" s="37">
        <v>25</v>
      </c>
      <c r="P41" s="58">
        <f t="shared" si="19"/>
        <v>1.0652173913043479</v>
      </c>
      <c r="Q41" s="58">
        <f t="shared" si="20"/>
        <v>0.96296296296296291</v>
      </c>
      <c r="R41" s="58">
        <f t="shared" si="21"/>
        <v>0.52</v>
      </c>
    </row>
    <row r="42" spans="1:18" ht="15.75" thickBot="1" x14ac:dyDescent="0.3">
      <c r="A42" s="95" t="s">
        <v>50</v>
      </c>
      <c r="B42" s="39" t="s">
        <v>15</v>
      </c>
      <c r="C42" s="41">
        <v>1</v>
      </c>
      <c r="D42" s="41">
        <v>0</v>
      </c>
      <c r="E42" s="71">
        <f t="shared" si="13"/>
        <v>-1</v>
      </c>
      <c r="F42" s="41">
        <v>1</v>
      </c>
      <c r="G42" s="41">
        <v>0</v>
      </c>
      <c r="H42" s="71">
        <f t="shared" si="14"/>
        <v>-1</v>
      </c>
      <c r="I42" s="41">
        <v>0</v>
      </c>
      <c r="J42" s="41">
        <v>0</v>
      </c>
      <c r="K42" s="72" t="s">
        <v>22</v>
      </c>
      <c r="L42" s="11"/>
      <c r="M42" s="41">
        <v>1</v>
      </c>
      <c r="N42" s="41">
        <v>1</v>
      </c>
      <c r="O42" s="41">
        <v>0</v>
      </c>
      <c r="P42" s="59">
        <f t="shared" si="19"/>
        <v>0</v>
      </c>
      <c r="Q42" s="59">
        <f t="shared" si="20"/>
        <v>0</v>
      </c>
      <c r="R42" s="60" t="s">
        <v>22</v>
      </c>
    </row>
    <row r="43" spans="1:18" ht="15.75" thickBot="1" x14ac:dyDescent="0.3">
      <c r="A43" s="95"/>
      <c r="B43" s="32" t="s">
        <v>16</v>
      </c>
      <c r="C43" s="31">
        <v>6</v>
      </c>
      <c r="D43" s="31">
        <v>6</v>
      </c>
      <c r="E43" s="68">
        <f t="shared" si="13"/>
        <v>0</v>
      </c>
      <c r="F43" s="31">
        <v>4</v>
      </c>
      <c r="G43" s="31">
        <v>4</v>
      </c>
      <c r="H43" s="68">
        <f t="shared" si="14"/>
        <v>0</v>
      </c>
      <c r="I43" s="31">
        <v>1</v>
      </c>
      <c r="J43" s="31">
        <v>0</v>
      </c>
      <c r="K43" s="68">
        <f t="shared" si="15"/>
        <v>-1</v>
      </c>
      <c r="L43" s="11"/>
      <c r="M43" s="31">
        <v>7</v>
      </c>
      <c r="N43" s="31">
        <v>5</v>
      </c>
      <c r="O43" s="31">
        <v>3</v>
      </c>
      <c r="P43" s="56">
        <f t="shared" si="19"/>
        <v>0.8571428571428571</v>
      </c>
      <c r="Q43" s="56">
        <f t="shared" si="20"/>
        <v>0.8</v>
      </c>
      <c r="R43" s="56">
        <f t="shared" si="21"/>
        <v>0</v>
      </c>
    </row>
    <row r="44" spans="1:18" ht="15.75" thickBot="1" x14ac:dyDescent="0.3">
      <c r="A44" s="90"/>
      <c r="B44" s="35" t="s">
        <v>17</v>
      </c>
      <c r="C44" s="36">
        <v>9</v>
      </c>
      <c r="D44" s="37">
        <v>14</v>
      </c>
      <c r="E44" s="70">
        <f t="shared" si="13"/>
        <v>0.55555555555555558</v>
      </c>
      <c r="F44" s="37">
        <v>2</v>
      </c>
      <c r="G44" s="37">
        <v>5</v>
      </c>
      <c r="H44" s="70">
        <f t="shared" si="14"/>
        <v>1.5</v>
      </c>
      <c r="I44" s="37">
        <v>1</v>
      </c>
      <c r="J44" s="37">
        <v>1</v>
      </c>
      <c r="K44" s="70">
        <f t="shared" si="15"/>
        <v>0</v>
      </c>
      <c r="L44" s="11"/>
      <c r="M44" s="37">
        <v>9</v>
      </c>
      <c r="N44" s="37">
        <v>4</v>
      </c>
      <c r="O44" s="37">
        <v>3</v>
      </c>
      <c r="P44" s="58">
        <f t="shared" si="19"/>
        <v>1.5555555555555556</v>
      </c>
      <c r="Q44" s="58">
        <f t="shared" si="20"/>
        <v>1.25</v>
      </c>
      <c r="R44" s="58">
        <f t="shared" si="21"/>
        <v>0.33333333333333331</v>
      </c>
    </row>
    <row r="45" spans="1:18" ht="15.75" thickBot="1" x14ac:dyDescent="0.3">
      <c r="A45" s="95" t="s">
        <v>23</v>
      </c>
      <c r="B45" s="39" t="s">
        <v>15</v>
      </c>
      <c r="C45" s="41">
        <v>15</v>
      </c>
      <c r="D45" s="41">
        <v>25</v>
      </c>
      <c r="E45" s="71">
        <f t="shared" si="13"/>
        <v>0.66666666666666663</v>
      </c>
      <c r="F45" s="41">
        <v>7</v>
      </c>
      <c r="G45" s="41">
        <v>12</v>
      </c>
      <c r="H45" s="71">
        <f t="shared" si="14"/>
        <v>0.7142857142857143</v>
      </c>
      <c r="I45" s="41">
        <v>1</v>
      </c>
      <c r="J45" s="41">
        <v>0</v>
      </c>
      <c r="K45" s="71">
        <f t="shared" si="15"/>
        <v>-1</v>
      </c>
      <c r="L45" s="11"/>
      <c r="M45" s="41">
        <v>17</v>
      </c>
      <c r="N45" s="41">
        <v>9</v>
      </c>
      <c r="O45" s="41">
        <v>5</v>
      </c>
      <c r="P45" s="59">
        <f t="shared" si="19"/>
        <v>1.4705882352941178</v>
      </c>
      <c r="Q45" s="59">
        <f t="shared" si="20"/>
        <v>1.3333333333333333</v>
      </c>
      <c r="R45" s="59">
        <f t="shared" si="21"/>
        <v>0</v>
      </c>
    </row>
    <row r="46" spans="1:18" ht="15.75" thickBot="1" x14ac:dyDescent="0.3">
      <c r="A46" s="95"/>
      <c r="B46" s="32" t="s">
        <v>16</v>
      </c>
      <c r="C46" s="31">
        <v>96</v>
      </c>
      <c r="D46" s="31">
        <v>109</v>
      </c>
      <c r="E46" s="68">
        <f t="shared" si="13"/>
        <v>0.13541666666666666</v>
      </c>
      <c r="F46" s="31">
        <v>74</v>
      </c>
      <c r="G46" s="31">
        <v>69</v>
      </c>
      <c r="H46" s="68">
        <f t="shared" si="14"/>
        <v>-6.7567567567567571E-2</v>
      </c>
      <c r="I46" s="31">
        <v>31</v>
      </c>
      <c r="J46" s="31">
        <v>14</v>
      </c>
      <c r="K46" s="68">
        <f t="shared" si="15"/>
        <v>-0.54838709677419351</v>
      </c>
      <c r="L46" s="11"/>
      <c r="M46" s="31">
        <v>146</v>
      </c>
      <c r="N46" s="31">
        <v>126</v>
      </c>
      <c r="O46" s="31">
        <v>90</v>
      </c>
      <c r="P46" s="56">
        <f t="shared" si="19"/>
        <v>0.74657534246575341</v>
      </c>
      <c r="Q46" s="56">
        <f t="shared" si="20"/>
        <v>0.54761904761904767</v>
      </c>
      <c r="R46" s="56">
        <f t="shared" si="21"/>
        <v>0.15555555555555556</v>
      </c>
    </row>
    <row r="47" spans="1:18" ht="15.75" thickBot="1" x14ac:dyDescent="0.3">
      <c r="A47" s="90"/>
      <c r="B47" s="35" t="s">
        <v>17</v>
      </c>
      <c r="C47" s="36">
        <v>37</v>
      </c>
      <c r="D47" s="37">
        <v>50</v>
      </c>
      <c r="E47" s="70">
        <f t="shared" si="13"/>
        <v>0.35135135135135137</v>
      </c>
      <c r="F47" s="37">
        <v>24</v>
      </c>
      <c r="G47" s="37">
        <v>32</v>
      </c>
      <c r="H47" s="70">
        <f t="shared" si="14"/>
        <v>0.33333333333333331</v>
      </c>
      <c r="I47" s="37">
        <v>11</v>
      </c>
      <c r="J47" s="37">
        <v>12</v>
      </c>
      <c r="K47" s="70">
        <f t="shared" si="15"/>
        <v>9.0909090909090912E-2</v>
      </c>
      <c r="L47" s="11"/>
      <c r="M47" s="37">
        <v>42</v>
      </c>
      <c r="N47" s="37">
        <v>27</v>
      </c>
      <c r="O47" s="37">
        <v>21</v>
      </c>
      <c r="P47" s="58">
        <f t="shared" si="19"/>
        <v>1.1904761904761905</v>
      </c>
      <c r="Q47" s="58">
        <f t="shared" si="20"/>
        <v>1.1851851851851851</v>
      </c>
      <c r="R47" s="58">
        <f t="shared" si="21"/>
        <v>0.5714285714285714</v>
      </c>
    </row>
    <row r="48" spans="1:18" ht="15.75" thickBot="1" x14ac:dyDescent="0.3">
      <c r="A48" s="95" t="s">
        <v>24</v>
      </c>
      <c r="B48" s="39" t="s">
        <v>15</v>
      </c>
      <c r="C48" s="41">
        <v>1</v>
      </c>
      <c r="D48" s="41">
        <v>0</v>
      </c>
      <c r="E48" s="71">
        <f t="shared" si="13"/>
        <v>-1</v>
      </c>
      <c r="F48" s="41">
        <v>1</v>
      </c>
      <c r="G48" s="41">
        <v>0</v>
      </c>
      <c r="H48" s="71">
        <f t="shared" si="14"/>
        <v>-1</v>
      </c>
      <c r="I48" s="41">
        <v>1</v>
      </c>
      <c r="J48" s="41">
        <v>0</v>
      </c>
      <c r="K48" s="71">
        <f t="shared" si="15"/>
        <v>-1</v>
      </c>
      <c r="L48" s="11"/>
      <c r="M48" s="41">
        <v>1</v>
      </c>
      <c r="N48" s="41">
        <v>1</v>
      </c>
      <c r="O48" s="41">
        <v>1</v>
      </c>
      <c r="P48" s="59">
        <f t="shared" si="19"/>
        <v>0</v>
      </c>
      <c r="Q48" s="59">
        <f t="shared" si="20"/>
        <v>0</v>
      </c>
      <c r="R48" s="59">
        <f t="shared" si="21"/>
        <v>0</v>
      </c>
    </row>
    <row r="49" spans="1:18" ht="15.75" thickBot="1" x14ac:dyDescent="0.3">
      <c r="A49" s="95"/>
      <c r="B49" s="32" t="s">
        <v>16</v>
      </c>
      <c r="C49" s="13">
        <v>9</v>
      </c>
      <c r="D49" s="31">
        <v>8</v>
      </c>
      <c r="E49" s="68">
        <f t="shared" si="13"/>
        <v>-0.1111111111111111</v>
      </c>
      <c r="F49" s="31">
        <v>7</v>
      </c>
      <c r="G49" s="31">
        <v>5</v>
      </c>
      <c r="H49" s="68">
        <f t="shared" si="14"/>
        <v>-0.2857142857142857</v>
      </c>
      <c r="I49" s="31">
        <v>2</v>
      </c>
      <c r="J49" s="31">
        <v>3</v>
      </c>
      <c r="K49" s="68">
        <f t="shared" si="15"/>
        <v>0.5</v>
      </c>
      <c r="L49" s="11"/>
      <c r="M49" s="31">
        <v>10</v>
      </c>
      <c r="N49" s="31">
        <v>8</v>
      </c>
      <c r="O49" s="31">
        <v>6</v>
      </c>
      <c r="P49" s="56">
        <f t="shared" si="19"/>
        <v>0.8</v>
      </c>
      <c r="Q49" s="56">
        <f t="shared" si="20"/>
        <v>0.625</v>
      </c>
      <c r="R49" s="56">
        <f t="shared" si="21"/>
        <v>0.5</v>
      </c>
    </row>
    <row r="50" spans="1:18" ht="15.75" thickBot="1" x14ac:dyDescent="0.3">
      <c r="A50" s="90"/>
      <c r="B50" s="35" t="s">
        <v>17</v>
      </c>
      <c r="C50" s="36">
        <v>4</v>
      </c>
      <c r="D50" s="37">
        <v>4</v>
      </c>
      <c r="E50" s="70">
        <f t="shared" si="13"/>
        <v>0</v>
      </c>
      <c r="F50" s="37">
        <v>2</v>
      </c>
      <c r="G50" s="37">
        <v>2</v>
      </c>
      <c r="H50" s="70">
        <f t="shared" si="14"/>
        <v>0</v>
      </c>
      <c r="I50" s="37">
        <v>0</v>
      </c>
      <c r="J50" s="37">
        <v>0</v>
      </c>
      <c r="K50" s="73" t="s">
        <v>22</v>
      </c>
      <c r="L50" s="11"/>
      <c r="M50" s="37">
        <v>4</v>
      </c>
      <c r="N50" s="37">
        <v>2</v>
      </c>
      <c r="O50" s="37">
        <v>1</v>
      </c>
      <c r="P50" s="58">
        <f t="shared" si="19"/>
        <v>1</v>
      </c>
      <c r="Q50" s="58">
        <f t="shared" si="20"/>
        <v>1</v>
      </c>
      <c r="R50" s="58">
        <f t="shared" si="21"/>
        <v>0</v>
      </c>
    </row>
    <row r="51" spans="1:18" ht="15.75" thickBot="1" x14ac:dyDescent="0.3">
      <c r="A51" s="90" t="s">
        <v>25</v>
      </c>
      <c r="B51" s="39" t="s">
        <v>15</v>
      </c>
      <c r="C51" s="40">
        <v>88</v>
      </c>
      <c r="D51" s="41">
        <v>111</v>
      </c>
      <c r="E51" s="71">
        <f t="shared" si="13"/>
        <v>0.26136363636363635</v>
      </c>
      <c r="F51" s="41">
        <v>82</v>
      </c>
      <c r="G51" s="41">
        <v>96</v>
      </c>
      <c r="H51" s="71">
        <f t="shared" si="14"/>
        <v>0.17073170731707318</v>
      </c>
      <c r="I51" s="41">
        <v>20</v>
      </c>
      <c r="J51" s="41">
        <v>23</v>
      </c>
      <c r="K51" s="71">
        <f t="shared" si="15"/>
        <v>0.15</v>
      </c>
      <c r="L51" s="11"/>
      <c r="M51" s="41">
        <v>152</v>
      </c>
      <c r="N51" s="41">
        <v>140</v>
      </c>
      <c r="O51" s="41">
        <v>59</v>
      </c>
      <c r="P51" s="59">
        <f t="shared" si="19"/>
        <v>0.73026315789473684</v>
      </c>
      <c r="Q51" s="59">
        <f t="shared" si="20"/>
        <v>0.68571428571428572</v>
      </c>
      <c r="R51" s="59">
        <f t="shared" si="21"/>
        <v>0.38983050847457629</v>
      </c>
    </row>
    <row r="52" spans="1:18" ht="15.75" thickBot="1" x14ac:dyDescent="0.3">
      <c r="A52" s="90"/>
      <c r="B52" s="35" t="s">
        <v>16</v>
      </c>
      <c r="C52" s="36">
        <v>305</v>
      </c>
      <c r="D52" s="37">
        <v>293</v>
      </c>
      <c r="E52" s="70">
        <f t="shared" si="13"/>
        <v>-3.9344262295081971E-2</v>
      </c>
      <c r="F52" s="37">
        <v>282</v>
      </c>
      <c r="G52" s="37">
        <v>255</v>
      </c>
      <c r="H52" s="70">
        <f t="shared" si="14"/>
        <v>-9.5744680851063829E-2</v>
      </c>
      <c r="I52" s="37">
        <v>101</v>
      </c>
      <c r="J52" s="37">
        <v>66</v>
      </c>
      <c r="K52" s="70">
        <f t="shared" si="15"/>
        <v>-0.34653465346534651</v>
      </c>
      <c r="L52" s="11"/>
      <c r="M52" s="37">
        <v>595</v>
      </c>
      <c r="N52" s="37">
        <v>551</v>
      </c>
      <c r="O52" s="37">
        <v>322</v>
      </c>
      <c r="P52" s="58">
        <f t="shared" si="19"/>
        <v>0.49243697478991599</v>
      </c>
      <c r="Q52" s="58">
        <f t="shared" si="20"/>
        <v>0.4627949183303085</v>
      </c>
      <c r="R52" s="58">
        <f t="shared" si="21"/>
        <v>0.20496894409937888</v>
      </c>
    </row>
    <row r="53" spans="1:18" ht="15.75" thickBot="1" x14ac:dyDescent="0.3">
      <c r="A53" s="95" t="s">
        <v>26</v>
      </c>
      <c r="B53" s="39" t="s">
        <v>15</v>
      </c>
      <c r="C53" s="40">
        <v>1</v>
      </c>
      <c r="D53" s="42">
        <v>2</v>
      </c>
      <c r="E53" s="74">
        <f t="shared" si="13"/>
        <v>1</v>
      </c>
      <c r="F53" s="42">
        <v>1</v>
      </c>
      <c r="G53" s="42">
        <v>0</v>
      </c>
      <c r="H53" s="74">
        <f t="shared" si="14"/>
        <v>-1</v>
      </c>
      <c r="I53" s="42">
        <v>1</v>
      </c>
      <c r="J53" s="42">
        <v>0</v>
      </c>
      <c r="K53" s="74">
        <f t="shared" si="15"/>
        <v>-1</v>
      </c>
      <c r="L53" s="11"/>
      <c r="M53" s="42">
        <v>1</v>
      </c>
      <c r="N53" s="42">
        <v>1</v>
      </c>
      <c r="O53" s="42">
        <v>1</v>
      </c>
      <c r="P53" s="61">
        <f t="shared" si="19"/>
        <v>2</v>
      </c>
      <c r="Q53" s="61">
        <f t="shared" si="20"/>
        <v>0</v>
      </c>
      <c r="R53" s="61">
        <f t="shared" si="21"/>
        <v>0</v>
      </c>
    </row>
    <row r="54" spans="1:18" ht="15.75" thickBot="1" x14ac:dyDescent="0.3">
      <c r="A54" s="90"/>
      <c r="B54" s="32" t="s">
        <v>16</v>
      </c>
      <c r="C54" s="13">
        <v>14</v>
      </c>
      <c r="D54" s="31">
        <v>10</v>
      </c>
      <c r="E54" s="68">
        <f t="shared" si="13"/>
        <v>-0.2857142857142857</v>
      </c>
      <c r="F54" s="31">
        <v>8</v>
      </c>
      <c r="G54" s="31">
        <v>1</v>
      </c>
      <c r="H54" s="68">
        <f t="shared" si="14"/>
        <v>-0.875</v>
      </c>
      <c r="I54" s="31">
        <v>5</v>
      </c>
      <c r="J54" s="31">
        <v>1</v>
      </c>
      <c r="K54" s="68">
        <f t="shared" si="15"/>
        <v>-0.8</v>
      </c>
      <c r="L54" s="11"/>
      <c r="M54" s="31">
        <v>17</v>
      </c>
      <c r="N54" s="31">
        <v>12</v>
      </c>
      <c r="O54" s="31">
        <v>6</v>
      </c>
      <c r="P54" s="56">
        <f t="shared" si="19"/>
        <v>0.58823529411764708</v>
      </c>
      <c r="Q54" s="56">
        <f t="shared" si="20"/>
        <v>8.3333333333333329E-2</v>
      </c>
      <c r="R54" s="56">
        <f t="shared" si="21"/>
        <v>0.16666666666666666</v>
      </c>
    </row>
    <row r="55" spans="1:18" ht="15.75" thickBot="1" x14ac:dyDescent="0.3">
      <c r="A55" s="90"/>
      <c r="B55" s="35" t="s">
        <v>17</v>
      </c>
      <c r="C55" s="36">
        <v>4</v>
      </c>
      <c r="D55" s="37">
        <v>4</v>
      </c>
      <c r="E55" s="70">
        <f t="shared" si="13"/>
        <v>0</v>
      </c>
      <c r="F55" s="37">
        <v>2</v>
      </c>
      <c r="G55" s="37">
        <v>2</v>
      </c>
      <c r="H55" s="70">
        <f t="shared" si="14"/>
        <v>0</v>
      </c>
      <c r="I55" s="37">
        <v>0</v>
      </c>
      <c r="J55" s="37">
        <v>0</v>
      </c>
      <c r="K55" s="73" t="s">
        <v>22</v>
      </c>
      <c r="L55" s="11"/>
      <c r="M55" s="37">
        <v>4</v>
      </c>
      <c r="N55" s="37">
        <v>2</v>
      </c>
      <c r="O55" s="37">
        <v>0</v>
      </c>
      <c r="P55" s="58">
        <f t="shared" si="19"/>
        <v>1</v>
      </c>
      <c r="Q55" s="58">
        <f t="shared" si="20"/>
        <v>1</v>
      </c>
      <c r="R55" s="62" t="s">
        <v>22</v>
      </c>
    </row>
    <row r="56" spans="1:18" ht="15.75" thickBot="1" x14ac:dyDescent="0.3">
      <c r="A56" s="90" t="s">
        <v>27</v>
      </c>
      <c r="B56" s="39" t="s">
        <v>15</v>
      </c>
      <c r="C56" s="40">
        <v>0</v>
      </c>
      <c r="D56" s="41">
        <v>4</v>
      </c>
      <c r="E56" s="72" t="s">
        <v>22</v>
      </c>
      <c r="F56" s="41">
        <v>0</v>
      </c>
      <c r="G56" s="41">
        <v>1</v>
      </c>
      <c r="H56" s="72" t="s">
        <v>22</v>
      </c>
      <c r="I56" s="41">
        <v>0</v>
      </c>
      <c r="J56" s="41">
        <v>1</v>
      </c>
      <c r="K56" s="72" t="s">
        <v>22</v>
      </c>
      <c r="L56" s="11"/>
      <c r="M56" s="41">
        <v>5</v>
      </c>
      <c r="N56" s="41">
        <v>4</v>
      </c>
      <c r="O56" s="41">
        <v>1</v>
      </c>
      <c r="P56" s="59">
        <f t="shared" si="19"/>
        <v>0.8</v>
      </c>
      <c r="Q56" s="59">
        <f t="shared" si="20"/>
        <v>0.25</v>
      </c>
      <c r="R56" s="59">
        <f t="shared" si="21"/>
        <v>1</v>
      </c>
    </row>
    <row r="57" spans="1:18" ht="15.75" thickBot="1" x14ac:dyDescent="0.3">
      <c r="A57" s="90"/>
      <c r="B57" s="35" t="s">
        <v>16</v>
      </c>
      <c r="C57" s="36">
        <v>4</v>
      </c>
      <c r="D57" s="37">
        <v>9</v>
      </c>
      <c r="E57" s="70">
        <f t="shared" si="13"/>
        <v>1.25</v>
      </c>
      <c r="F57" s="37">
        <v>4</v>
      </c>
      <c r="G57" s="37">
        <v>4</v>
      </c>
      <c r="H57" s="70">
        <f t="shared" si="14"/>
        <v>0</v>
      </c>
      <c r="I57" s="37">
        <v>1</v>
      </c>
      <c r="J57" s="37">
        <v>1</v>
      </c>
      <c r="K57" s="70">
        <f t="shared" si="15"/>
        <v>0</v>
      </c>
      <c r="L57" s="11"/>
      <c r="M57" s="37">
        <v>20</v>
      </c>
      <c r="N57" s="37">
        <v>19</v>
      </c>
      <c r="O57" s="37">
        <v>11</v>
      </c>
      <c r="P57" s="58">
        <f t="shared" si="19"/>
        <v>0.45</v>
      </c>
      <c r="Q57" s="58">
        <f t="shared" si="20"/>
        <v>0.21052631578947367</v>
      </c>
      <c r="R57" s="58">
        <f t="shared" si="21"/>
        <v>9.0909090909090912E-2</v>
      </c>
    </row>
    <row r="58" spans="1:18" ht="15.75" thickBot="1" x14ac:dyDescent="0.3">
      <c r="A58" s="90" t="s">
        <v>28</v>
      </c>
      <c r="B58" s="39" t="s">
        <v>15</v>
      </c>
      <c r="C58" s="40">
        <v>1</v>
      </c>
      <c r="D58" s="41">
        <v>2</v>
      </c>
      <c r="E58" s="71">
        <f t="shared" si="13"/>
        <v>1</v>
      </c>
      <c r="F58" s="41">
        <v>1</v>
      </c>
      <c r="G58" s="41">
        <v>1</v>
      </c>
      <c r="H58" s="71">
        <f t="shared" si="14"/>
        <v>0</v>
      </c>
      <c r="I58" s="41">
        <v>0</v>
      </c>
      <c r="J58" s="41">
        <v>0</v>
      </c>
      <c r="K58" s="72" t="s">
        <v>22</v>
      </c>
      <c r="L58" s="11"/>
      <c r="M58" s="41">
        <v>1</v>
      </c>
      <c r="N58" s="41">
        <v>1</v>
      </c>
      <c r="O58" s="41">
        <v>0</v>
      </c>
      <c r="P58" s="59">
        <f t="shared" si="19"/>
        <v>2</v>
      </c>
      <c r="Q58" s="59">
        <f t="shared" si="20"/>
        <v>1</v>
      </c>
      <c r="R58" s="60" t="s">
        <v>22</v>
      </c>
    </row>
    <row r="59" spans="1:18" ht="15.75" thickBot="1" x14ac:dyDescent="0.3">
      <c r="A59" s="90"/>
      <c r="B59" s="35" t="s">
        <v>16</v>
      </c>
      <c r="C59" s="36">
        <v>1</v>
      </c>
      <c r="D59" s="37">
        <v>2</v>
      </c>
      <c r="E59" s="70">
        <f t="shared" si="13"/>
        <v>1</v>
      </c>
      <c r="F59" s="37">
        <v>1</v>
      </c>
      <c r="G59" s="37">
        <v>1</v>
      </c>
      <c r="H59" s="70">
        <f t="shared" si="14"/>
        <v>0</v>
      </c>
      <c r="I59" s="37">
        <v>0</v>
      </c>
      <c r="J59" s="37">
        <v>0</v>
      </c>
      <c r="K59" s="73" t="s">
        <v>22</v>
      </c>
      <c r="L59" s="11"/>
      <c r="M59" s="37">
        <v>4</v>
      </c>
      <c r="N59" s="37">
        <v>4</v>
      </c>
      <c r="O59" s="37">
        <v>2</v>
      </c>
      <c r="P59" s="58">
        <f t="shared" si="19"/>
        <v>0.5</v>
      </c>
      <c r="Q59" s="58">
        <f t="shared" si="20"/>
        <v>0.25</v>
      </c>
      <c r="R59" s="58">
        <f t="shared" si="21"/>
        <v>0</v>
      </c>
    </row>
    <row r="60" spans="1:18" ht="15.75" thickBot="1" x14ac:dyDescent="0.3">
      <c r="A60" s="90" t="s">
        <v>29</v>
      </c>
      <c r="B60" s="39" t="s">
        <v>15</v>
      </c>
      <c r="C60" s="40">
        <v>11</v>
      </c>
      <c r="D60" s="41">
        <v>16</v>
      </c>
      <c r="E60" s="71">
        <f t="shared" si="13"/>
        <v>0.45454545454545453</v>
      </c>
      <c r="F60" s="41">
        <v>11</v>
      </c>
      <c r="G60" s="41">
        <v>12</v>
      </c>
      <c r="H60" s="71">
        <f t="shared" si="14"/>
        <v>9.0909090909090912E-2</v>
      </c>
      <c r="I60" s="41">
        <v>6</v>
      </c>
      <c r="J60" s="41">
        <v>2</v>
      </c>
      <c r="K60" s="71">
        <f t="shared" si="15"/>
        <v>-0.66666666666666663</v>
      </c>
      <c r="L60" s="11"/>
      <c r="M60" s="41">
        <v>22</v>
      </c>
      <c r="N60" s="41">
        <v>21</v>
      </c>
      <c r="O60" s="41">
        <v>12</v>
      </c>
      <c r="P60" s="59">
        <f t="shared" si="19"/>
        <v>0.72727272727272729</v>
      </c>
      <c r="Q60" s="59">
        <f t="shared" si="20"/>
        <v>0.5714285714285714</v>
      </c>
      <c r="R60" s="59">
        <f t="shared" si="21"/>
        <v>0.16666666666666666</v>
      </c>
    </row>
    <row r="61" spans="1:18" ht="15.75" thickBot="1" x14ac:dyDescent="0.3">
      <c r="A61" s="90"/>
      <c r="B61" s="35" t="s">
        <v>16</v>
      </c>
      <c r="C61" s="36">
        <v>35</v>
      </c>
      <c r="D61" s="37">
        <v>39</v>
      </c>
      <c r="E61" s="70">
        <f t="shared" si="13"/>
        <v>0.11428571428571428</v>
      </c>
      <c r="F61" s="37">
        <v>33</v>
      </c>
      <c r="G61" s="37">
        <v>29</v>
      </c>
      <c r="H61" s="70">
        <f t="shared" si="14"/>
        <v>-0.12121212121212122</v>
      </c>
      <c r="I61" s="37">
        <v>13</v>
      </c>
      <c r="J61" s="37">
        <v>7</v>
      </c>
      <c r="K61" s="70">
        <f t="shared" si="15"/>
        <v>-0.46153846153846156</v>
      </c>
      <c r="L61" s="11"/>
      <c r="M61" s="37">
        <v>73</v>
      </c>
      <c r="N61" s="37">
        <v>71</v>
      </c>
      <c r="O61" s="37">
        <v>43</v>
      </c>
      <c r="P61" s="58">
        <f t="shared" si="19"/>
        <v>0.53424657534246578</v>
      </c>
      <c r="Q61" s="58">
        <f t="shared" si="20"/>
        <v>0.40845070422535212</v>
      </c>
      <c r="R61" s="58">
        <f t="shared" si="21"/>
        <v>0.16279069767441862</v>
      </c>
    </row>
    <row r="62" spans="1:18" ht="15.75" thickBot="1" x14ac:dyDescent="0.3">
      <c r="A62" s="90" t="s">
        <v>30</v>
      </c>
      <c r="B62" s="39" t="s">
        <v>15</v>
      </c>
      <c r="C62" s="40">
        <v>8</v>
      </c>
      <c r="D62" s="41">
        <v>16</v>
      </c>
      <c r="E62" s="71">
        <f t="shared" si="13"/>
        <v>1</v>
      </c>
      <c r="F62" s="41">
        <v>8</v>
      </c>
      <c r="G62" s="41">
        <v>10</v>
      </c>
      <c r="H62" s="71">
        <f t="shared" si="14"/>
        <v>0.25</v>
      </c>
      <c r="I62" s="41">
        <v>0</v>
      </c>
      <c r="J62" s="41">
        <v>1</v>
      </c>
      <c r="K62" s="72" t="s">
        <v>22</v>
      </c>
      <c r="L62" s="11"/>
      <c r="M62" s="41">
        <v>9</v>
      </c>
      <c r="N62" s="41">
        <v>8</v>
      </c>
      <c r="O62" s="41">
        <v>3</v>
      </c>
      <c r="P62" s="59">
        <f t="shared" si="19"/>
        <v>1.7777777777777777</v>
      </c>
      <c r="Q62" s="59">
        <f t="shared" si="20"/>
        <v>1.25</v>
      </c>
      <c r="R62" s="59">
        <f t="shared" si="21"/>
        <v>0.33333333333333331</v>
      </c>
    </row>
    <row r="63" spans="1:18" ht="15.75" thickBot="1" x14ac:dyDescent="0.3">
      <c r="A63" s="90"/>
      <c r="B63" s="35" t="s">
        <v>16</v>
      </c>
      <c r="C63" s="36">
        <v>15</v>
      </c>
      <c r="D63" s="37">
        <v>31</v>
      </c>
      <c r="E63" s="70">
        <f t="shared" si="13"/>
        <v>1.0666666666666667</v>
      </c>
      <c r="F63" s="37">
        <v>15</v>
      </c>
      <c r="G63" s="37">
        <v>23</v>
      </c>
      <c r="H63" s="70">
        <f t="shared" si="14"/>
        <v>0.53333333333333333</v>
      </c>
      <c r="I63" s="37">
        <v>1</v>
      </c>
      <c r="J63" s="37">
        <v>5</v>
      </c>
      <c r="K63" s="70">
        <f t="shared" si="15"/>
        <v>4</v>
      </c>
      <c r="L63" s="11"/>
      <c r="M63" s="37">
        <v>19</v>
      </c>
      <c r="N63" s="37">
        <v>18</v>
      </c>
      <c r="O63" s="37">
        <v>10</v>
      </c>
      <c r="P63" s="58">
        <f t="shared" si="19"/>
        <v>1.631578947368421</v>
      </c>
      <c r="Q63" s="58">
        <f t="shared" si="20"/>
        <v>1.2777777777777777</v>
      </c>
      <c r="R63" s="58">
        <f t="shared" si="21"/>
        <v>0.5</v>
      </c>
    </row>
    <row r="64" spans="1:18" ht="15.75" thickBot="1" x14ac:dyDescent="0.3">
      <c r="A64" s="90" t="s">
        <v>31</v>
      </c>
      <c r="B64" s="39" t="s">
        <v>15</v>
      </c>
      <c r="C64" s="40">
        <v>0</v>
      </c>
      <c r="D64" s="41">
        <v>2</v>
      </c>
      <c r="E64" s="72" t="s">
        <v>22</v>
      </c>
      <c r="F64" s="41">
        <v>0</v>
      </c>
      <c r="G64" s="41">
        <v>2</v>
      </c>
      <c r="H64" s="72" t="s">
        <v>22</v>
      </c>
      <c r="I64" s="41">
        <v>0</v>
      </c>
      <c r="J64" s="41">
        <v>1</v>
      </c>
      <c r="K64" s="72" t="s">
        <v>22</v>
      </c>
      <c r="L64" s="11"/>
      <c r="M64" s="41">
        <v>3</v>
      </c>
      <c r="N64" s="41">
        <v>3</v>
      </c>
      <c r="O64" s="41">
        <v>2</v>
      </c>
      <c r="P64" s="59">
        <f t="shared" si="19"/>
        <v>0.66666666666666663</v>
      </c>
      <c r="Q64" s="59">
        <f t="shared" si="20"/>
        <v>0.66666666666666663</v>
      </c>
      <c r="R64" s="59">
        <f t="shared" si="21"/>
        <v>0.5</v>
      </c>
    </row>
    <row r="65" spans="1:18" ht="15.75" thickBot="1" x14ac:dyDescent="0.3">
      <c r="A65" s="91"/>
      <c r="B65" s="35" t="s">
        <v>16</v>
      </c>
      <c r="C65" s="36">
        <v>1</v>
      </c>
      <c r="D65" s="37">
        <v>10</v>
      </c>
      <c r="E65" s="70">
        <f t="shared" si="13"/>
        <v>9</v>
      </c>
      <c r="F65" s="37">
        <v>1</v>
      </c>
      <c r="G65" s="37">
        <v>9</v>
      </c>
      <c r="H65" s="70">
        <f t="shared" si="14"/>
        <v>8</v>
      </c>
      <c r="I65" s="37">
        <v>0</v>
      </c>
      <c r="J65" s="37">
        <v>2</v>
      </c>
      <c r="K65" s="73" t="s">
        <v>22</v>
      </c>
      <c r="L65" s="11"/>
      <c r="M65" s="37">
        <v>9</v>
      </c>
      <c r="N65" s="37">
        <v>9</v>
      </c>
      <c r="O65" s="37">
        <v>6</v>
      </c>
      <c r="P65" s="58">
        <f t="shared" si="16"/>
        <v>1.1111111111111112</v>
      </c>
      <c r="Q65" s="58">
        <f t="shared" si="17"/>
        <v>1</v>
      </c>
      <c r="R65" s="58">
        <f t="shared" si="18"/>
        <v>0.33333333333333331</v>
      </c>
    </row>
    <row r="66" spans="1:18" x14ac:dyDescent="0.25">
      <c r="A66" s="43" t="s">
        <v>32</v>
      </c>
      <c r="B66" s="43"/>
      <c r="C66" s="3"/>
      <c r="D66" s="3"/>
      <c r="E66" s="75"/>
      <c r="F66" s="3"/>
      <c r="G66" s="3"/>
      <c r="H66" s="75"/>
      <c r="I66" s="3"/>
      <c r="J66" s="3"/>
      <c r="K66" s="75"/>
      <c r="L66" s="3"/>
      <c r="M66" s="5"/>
      <c r="N66" s="5"/>
      <c r="O66" s="5"/>
      <c r="P66" s="45"/>
      <c r="Q66" s="45"/>
      <c r="R66" s="45"/>
    </row>
    <row r="67" spans="1:18" x14ac:dyDescent="0.25">
      <c r="A67" s="4"/>
      <c r="B67" s="4"/>
      <c r="C67" s="3"/>
      <c r="D67" s="3"/>
      <c r="E67" s="75"/>
      <c r="F67" s="3"/>
      <c r="G67" s="3"/>
      <c r="H67" s="75"/>
      <c r="I67" s="3"/>
      <c r="J67" s="3"/>
      <c r="K67" s="75"/>
      <c r="L67" s="3"/>
      <c r="M67" s="5"/>
      <c r="N67" s="5"/>
      <c r="O67" s="5"/>
      <c r="P67" s="45"/>
      <c r="Q67" s="45"/>
      <c r="R67" s="45"/>
    </row>
    <row r="68" spans="1:18" x14ac:dyDescent="0.25">
      <c r="A68" s="92" t="s">
        <v>33</v>
      </c>
      <c r="B68" s="92"/>
      <c r="C68" s="92"/>
      <c r="D68" s="92"/>
      <c r="E68" s="75"/>
      <c r="F68" s="3"/>
      <c r="G68" s="3"/>
      <c r="H68" s="75"/>
      <c r="I68" s="3"/>
      <c r="J68" s="3"/>
      <c r="K68" s="75"/>
      <c r="L68" s="3"/>
      <c r="M68" s="5"/>
      <c r="N68" s="5"/>
      <c r="O68" s="5"/>
      <c r="P68" s="45"/>
      <c r="Q68" s="45"/>
      <c r="R68" s="45"/>
    </row>
  </sheetData>
  <mergeCells count="41">
    <mergeCell ref="A7:B7"/>
    <mergeCell ref="A68:D68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</mergeCells>
  <pageMargins left="0.25" right="0.25" top="0.75" bottom="0.75" header="0.3" footer="0.3"/>
  <pageSetup scale="76" fitToHeight="0" orientation="landscape"/>
  <headerFooter alignWithMargins="0">
    <oddFooter>&amp;LChantelle McGinness, 907-474-5371, cjmcginness@alaska.edu
UAF Planning, Analysis and Institutional Research&amp;R&amp;D
www.uaf.edu/pair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zoomScaleNormal="100" workbookViewId="0">
      <selection activeCell="A6" sqref="A6:B6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6" customWidth="1"/>
    <col min="6" max="7" width="8.28515625" customWidth="1"/>
    <col min="8" max="8" width="11.28515625" style="76" customWidth="1"/>
    <col min="9" max="10" width="8.28515625" customWidth="1"/>
    <col min="11" max="11" width="11.28515625" style="76" customWidth="1"/>
    <col min="12" max="12" width="1.7109375" customWidth="1"/>
    <col min="13" max="14" width="9.28515625" customWidth="1"/>
    <col min="15" max="15" width="9.140625" customWidth="1"/>
    <col min="16" max="16" width="10.85546875" style="63" customWidth="1"/>
    <col min="17" max="17" width="10.85546875" style="63" bestFit="1" customWidth="1"/>
    <col min="18" max="18" width="11.42578125" style="63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15.75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5.75" x14ac:dyDescent="0.25">
      <c r="A4" s="111" t="s">
        <v>99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ht="13.5" customHeight="1" thickBot="1" x14ac:dyDescent="0.3">
      <c r="A5" s="1"/>
      <c r="B5" s="2"/>
      <c r="C5" s="3"/>
      <c r="D5" s="3"/>
      <c r="E5" s="80"/>
      <c r="F5" s="3"/>
      <c r="G5" s="3"/>
      <c r="H5" s="64"/>
      <c r="I5" s="3"/>
      <c r="J5" s="3"/>
      <c r="K5" s="64"/>
      <c r="L5" s="5"/>
      <c r="M5" s="5"/>
      <c r="N5" s="5"/>
      <c r="O5" s="5"/>
      <c r="P5" s="45"/>
      <c r="Q5" s="45"/>
      <c r="R5" s="45"/>
    </row>
    <row r="6" spans="1:18" ht="51" x14ac:dyDescent="0.25">
      <c r="A6" s="112"/>
      <c r="B6" s="113"/>
      <c r="C6" s="6" t="s">
        <v>100</v>
      </c>
      <c r="D6" s="7" t="s">
        <v>103</v>
      </c>
      <c r="E6" s="46" t="s">
        <v>106</v>
      </c>
      <c r="F6" s="6" t="s">
        <v>101</v>
      </c>
      <c r="G6" s="6" t="s">
        <v>104</v>
      </c>
      <c r="H6" s="46" t="s">
        <v>106</v>
      </c>
      <c r="I6" s="6" t="s">
        <v>102</v>
      </c>
      <c r="J6" s="6" t="s">
        <v>105</v>
      </c>
      <c r="K6" s="46" t="s">
        <v>106</v>
      </c>
      <c r="L6" s="8"/>
      <c r="M6" s="9" t="s">
        <v>36</v>
      </c>
      <c r="N6" s="9" t="s">
        <v>37</v>
      </c>
      <c r="O6" s="9" t="s">
        <v>38</v>
      </c>
      <c r="P6" s="46" t="s">
        <v>39</v>
      </c>
      <c r="Q6" s="46" t="s">
        <v>40</v>
      </c>
      <c r="R6" s="47" t="s">
        <v>41</v>
      </c>
    </row>
    <row r="7" spans="1:18" x14ac:dyDescent="0.25">
      <c r="A7" s="93" t="s">
        <v>2</v>
      </c>
      <c r="B7" s="94"/>
      <c r="C7" s="19"/>
      <c r="D7" s="20"/>
      <c r="E7" s="52"/>
      <c r="F7" s="19"/>
      <c r="G7" s="19"/>
      <c r="H7" s="78"/>
      <c r="I7" s="19"/>
      <c r="J7" s="19"/>
      <c r="K7" s="52"/>
      <c r="L7" s="21"/>
      <c r="M7" s="22"/>
      <c r="N7" s="22"/>
      <c r="O7" s="22"/>
      <c r="P7" s="52"/>
      <c r="Q7" s="52"/>
      <c r="R7" s="53"/>
    </row>
    <row r="8" spans="1:18" x14ac:dyDescent="0.25">
      <c r="A8" s="107" t="s">
        <v>3</v>
      </c>
      <c r="B8" s="108"/>
      <c r="C8" s="10">
        <v>1369</v>
      </c>
      <c r="D8" s="10">
        <v>1313</v>
      </c>
      <c r="E8" s="65">
        <v>-4.0905771E-2</v>
      </c>
      <c r="F8" s="10">
        <v>1178</v>
      </c>
      <c r="G8" s="10">
        <v>1046</v>
      </c>
      <c r="H8" s="67">
        <v>-0.11205432899999999</v>
      </c>
      <c r="I8" s="10">
        <v>748</v>
      </c>
      <c r="J8" s="10">
        <v>600</v>
      </c>
      <c r="K8" s="65">
        <v>-0.197860963</v>
      </c>
      <c r="L8" s="11"/>
      <c r="M8" s="12">
        <v>1401</v>
      </c>
      <c r="N8" s="12">
        <v>1198</v>
      </c>
      <c r="O8" s="12">
        <v>744</v>
      </c>
      <c r="P8" s="48">
        <f t="shared" ref="P8:P16" si="0">D8/M8</f>
        <v>0.93718772305496079</v>
      </c>
      <c r="Q8" s="48">
        <f t="shared" ref="Q8:Q16" si="1">G8/N8</f>
        <v>0.87312186978297157</v>
      </c>
      <c r="R8" s="49">
        <f t="shared" ref="R8:R16" si="2">J8/O8</f>
        <v>0.80645161290322576</v>
      </c>
    </row>
    <row r="9" spans="1:18" x14ac:dyDescent="0.25">
      <c r="A9" s="101" t="s">
        <v>4</v>
      </c>
      <c r="B9" s="102"/>
      <c r="C9" s="13">
        <v>29</v>
      </c>
      <c r="D9" s="13">
        <v>35</v>
      </c>
      <c r="E9" s="65">
        <v>0.20689655169999999</v>
      </c>
      <c r="F9" s="13">
        <v>22</v>
      </c>
      <c r="G9" s="13">
        <v>30</v>
      </c>
      <c r="H9" s="67">
        <v>0.36363636360000001</v>
      </c>
      <c r="I9" s="13">
        <v>17</v>
      </c>
      <c r="J9" s="13">
        <v>22</v>
      </c>
      <c r="K9" s="65">
        <v>0.29411764709999999</v>
      </c>
      <c r="L9" s="11"/>
      <c r="M9" s="12">
        <v>25</v>
      </c>
      <c r="N9" s="12">
        <v>20</v>
      </c>
      <c r="O9" s="12">
        <v>16</v>
      </c>
      <c r="P9" s="48">
        <f t="shared" si="0"/>
        <v>1.4</v>
      </c>
      <c r="Q9" s="48">
        <f t="shared" si="1"/>
        <v>1.5</v>
      </c>
      <c r="R9" s="49">
        <f t="shared" si="2"/>
        <v>1.375</v>
      </c>
    </row>
    <row r="10" spans="1:18" x14ac:dyDescent="0.25">
      <c r="A10" s="101" t="s">
        <v>42</v>
      </c>
      <c r="B10" s="102"/>
      <c r="C10" s="13">
        <v>14</v>
      </c>
      <c r="D10" s="13">
        <v>22</v>
      </c>
      <c r="E10" s="65">
        <v>0.57142857140000003</v>
      </c>
      <c r="F10" s="13">
        <v>12</v>
      </c>
      <c r="G10" s="13">
        <v>18</v>
      </c>
      <c r="H10" s="67">
        <v>0.5</v>
      </c>
      <c r="I10" s="13">
        <v>8</v>
      </c>
      <c r="J10" s="13">
        <v>12</v>
      </c>
      <c r="K10" s="65">
        <v>0.5</v>
      </c>
      <c r="L10" s="11"/>
      <c r="M10" s="12">
        <v>14</v>
      </c>
      <c r="N10" s="12">
        <v>12</v>
      </c>
      <c r="O10" s="12">
        <v>8</v>
      </c>
      <c r="P10" s="48">
        <f t="shared" si="0"/>
        <v>1.5714285714285714</v>
      </c>
      <c r="Q10" s="48">
        <f t="shared" si="1"/>
        <v>1.5</v>
      </c>
      <c r="R10" s="49">
        <f t="shared" si="2"/>
        <v>1.5</v>
      </c>
    </row>
    <row r="11" spans="1:18" x14ac:dyDescent="0.25">
      <c r="A11" s="101" t="s">
        <v>5</v>
      </c>
      <c r="B11" s="102"/>
      <c r="C11" s="13">
        <v>311</v>
      </c>
      <c r="D11" s="13">
        <v>376</v>
      </c>
      <c r="E11" s="65">
        <v>0.2090032154</v>
      </c>
      <c r="F11" s="13">
        <v>251</v>
      </c>
      <c r="G11" s="13">
        <v>310</v>
      </c>
      <c r="H11" s="67">
        <v>0.23505976100000001</v>
      </c>
      <c r="I11" s="13">
        <v>126</v>
      </c>
      <c r="J11" s="13">
        <v>138</v>
      </c>
      <c r="K11" s="65">
        <v>9.5238095199999998E-2</v>
      </c>
      <c r="L11" s="11"/>
      <c r="M11" s="12">
        <v>320</v>
      </c>
      <c r="N11" s="12">
        <v>254</v>
      </c>
      <c r="O11" s="12">
        <v>118</v>
      </c>
      <c r="P11" s="48">
        <f t="shared" si="0"/>
        <v>1.175</v>
      </c>
      <c r="Q11" s="48">
        <f t="shared" si="1"/>
        <v>1.2204724409448819</v>
      </c>
      <c r="R11" s="49">
        <f t="shared" si="2"/>
        <v>1.1694915254237288</v>
      </c>
    </row>
    <row r="12" spans="1:18" x14ac:dyDescent="0.25">
      <c r="A12" s="101" t="s">
        <v>6</v>
      </c>
      <c r="B12" s="102"/>
      <c r="C12" s="10">
        <v>451</v>
      </c>
      <c r="D12" s="10">
        <v>409</v>
      </c>
      <c r="E12" s="65">
        <v>-9.3126386000000005E-2</v>
      </c>
      <c r="F12" s="10">
        <v>416</v>
      </c>
      <c r="G12" s="10">
        <v>329</v>
      </c>
      <c r="H12" s="67">
        <v>-0.209134615</v>
      </c>
      <c r="I12" s="10">
        <v>301</v>
      </c>
      <c r="J12" s="10">
        <v>235</v>
      </c>
      <c r="K12" s="65">
        <v>-0.21926910299999999</v>
      </c>
      <c r="L12" s="11"/>
      <c r="M12" s="12">
        <v>473</v>
      </c>
      <c r="N12" s="12">
        <v>432</v>
      </c>
      <c r="O12" s="12">
        <v>310</v>
      </c>
      <c r="P12" s="48">
        <f t="shared" si="0"/>
        <v>0.86469344608879495</v>
      </c>
      <c r="Q12" s="48">
        <f t="shared" si="1"/>
        <v>0.76157407407407407</v>
      </c>
      <c r="R12" s="49">
        <f t="shared" si="2"/>
        <v>0.75806451612903225</v>
      </c>
    </row>
    <row r="13" spans="1:18" x14ac:dyDescent="0.25">
      <c r="A13" s="101" t="s">
        <v>7</v>
      </c>
      <c r="B13" s="102"/>
      <c r="C13" s="10">
        <v>577</v>
      </c>
      <c r="D13" s="10">
        <v>510</v>
      </c>
      <c r="E13" s="65">
        <v>-0.11611785099999999</v>
      </c>
      <c r="F13" s="10">
        <v>488</v>
      </c>
      <c r="G13" s="10">
        <v>391</v>
      </c>
      <c r="H13" s="67">
        <v>-0.19877049199999999</v>
      </c>
      <c r="I13" s="10">
        <v>300</v>
      </c>
      <c r="J13" s="10">
        <v>212</v>
      </c>
      <c r="K13" s="65">
        <v>-0.29333333299999997</v>
      </c>
      <c r="L13" s="11"/>
      <c r="M13" s="12">
        <v>584</v>
      </c>
      <c r="N13" s="12">
        <v>489</v>
      </c>
      <c r="O13" s="12">
        <v>295</v>
      </c>
      <c r="P13" s="48">
        <f t="shared" si="0"/>
        <v>0.87328767123287676</v>
      </c>
      <c r="Q13" s="48">
        <f t="shared" si="1"/>
        <v>0.79959100204498978</v>
      </c>
      <c r="R13" s="49">
        <f t="shared" si="2"/>
        <v>0.71864406779661016</v>
      </c>
    </row>
    <row r="14" spans="1:18" x14ac:dyDescent="0.25">
      <c r="A14" s="101" t="s">
        <v>8</v>
      </c>
      <c r="B14" s="102"/>
      <c r="C14" s="14">
        <v>30</v>
      </c>
      <c r="D14" s="14">
        <v>18</v>
      </c>
      <c r="E14" s="65">
        <v>-0.4</v>
      </c>
      <c r="F14" s="14">
        <v>23</v>
      </c>
      <c r="G14" s="14">
        <v>16</v>
      </c>
      <c r="H14" s="67">
        <v>-0.30434782599999999</v>
      </c>
      <c r="I14" s="14">
        <v>21</v>
      </c>
      <c r="J14" s="14">
        <v>15</v>
      </c>
      <c r="K14" s="65">
        <v>-0.28571428599999998</v>
      </c>
      <c r="L14" s="11"/>
      <c r="M14" s="12">
        <v>24</v>
      </c>
      <c r="N14" s="12">
        <v>23</v>
      </c>
      <c r="O14" s="12">
        <v>21</v>
      </c>
      <c r="P14" s="48">
        <f t="shared" si="0"/>
        <v>0.75</v>
      </c>
      <c r="Q14" s="48">
        <f t="shared" si="1"/>
        <v>0.69565217391304346</v>
      </c>
      <c r="R14" s="49">
        <f t="shared" si="2"/>
        <v>0.7142857142857143</v>
      </c>
    </row>
    <row r="15" spans="1:18" x14ac:dyDescent="0.25">
      <c r="A15" s="103" t="s">
        <v>9</v>
      </c>
      <c r="B15" s="104"/>
      <c r="C15" s="13">
        <v>233</v>
      </c>
      <c r="D15" s="13">
        <v>248</v>
      </c>
      <c r="E15" s="65">
        <v>6.4377682399999997E-2</v>
      </c>
      <c r="F15" s="13">
        <v>107</v>
      </c>
      <c r="G15" s="13">
        <v>123</v>
      </c>
      <c r="H15" s="67">
        <v>0.14953271030000001</v>
      </c>
      <c r="I15" s="13">
        <v>91</v>
      </c>
      <c r="J15" s="13">
        <v>96</v>
      </c>
      <c r="K15" s="65">
        <v>5.4945054899999998E-2</v>
      </c>
      <c r="L15" s="11"/>
      <c r="M15" s="12">
        <v>233</v>
      </c>
      <c r="N15" s="12">
        <v>106</v>
      </c>
      <c r="O15" s="12">
        <v>91</v>
      </c>
      <c r="P15" s="48">
        <f t="shared" si="0"/>
        <v>1.0643776824034334</v>
      </c>
      <c r="Q15" s="48">
        <f t="shared" si="1"/>
        <v>1.1603773584905661</v>
      </c>
      <c r="R15" s="49">
        <f t="shared" si="2"/>
        <v>1.054945054945055</v>
      </c>
    </row>
    <row r="16" spans="1:18" x14ac:dyDescent="0.25">
      <c r="A16" s="105" t="s">
        <v>10</v>
      </c>
      <c r="B16" s="106"/>
      <c r="C16" s="15">
        <v>1602</v>
      </c>
      <c r="D16" s="16">
        <v>1561</v>
      </c>
      <c r="E16" s="66">
        <v>-2.5593009E-2</v>
      </c>
      <c r="F16" s="15">
        <v>1285</v>
      </c>
      <c r="G16" s="15">
        <v>1169</v>
      </c>
      <c r="H16" s="77">
        <v>-9.0272374000000002E-2</v>
      </c>
      <c r="I16" s="15">
        <v>839</v>
      </c>
      <c r="J16" s="15">
        <v>696</v>
      </c>
      <c r="K16" s="66">
        <v>-0.17044100100000001</v>
      </c>
      <c r="L16" s="17"/>
      <c r="M16" s="18">
        <f>M8+M15</f>
        <v>1634</v>
      </c>
      <c r="N16" s="18">
        <f>N8+N15</f>
        <v>1304</v>
      </c>
      <c r="O16" s="18">
        <f>O8+O15</f>
        <v>835</v>
      </c>
      <c r="P16" s="50">
        <f t="shared" si="0"/>
        <v>0.95532435740514077</v>
      </c>
      <c r="Q16" s="50">
        <f t="shared" si="1"/>
        <v>0.8964723926380368</v>
      </c>
      <c r="R16" s="51">
        <f t="shared" si="2"/>
        <v>0.83353293413173657</v>
      </c>
    </row>
    <row r="17" spans="1:18" x14ac:dyDescent="0.25">
      <c r="A17" s="93" t="s">
        <v>11</v>
      </c>
      <c r="B17" s="94"/>
      <c r="C17" s="19"/>
      <c r="D17" s="20"/>
      <c r="E17" s="52"/>
      <c r="F17" s="19"/>
      <c r="G17" s="19"/>
      <c r="H17" s="78"/>
      <c r="I17" s="19"/>
      <c r="J17" s="19"/>
      <c r="K17" s="52"/>
      <c r="L17" s="21"/>
      <c r="M17" s="22"/>
      <c r="N17" s="22"/>
      <c r="O17" s="22"/>
      <c r="P17" s="52"/>
      <c r="Q17" s="52"/>
      <c r="R17" s="53"/>
    </row>
    <row r="18" spans="1:18" x14ac:dyDescent="0.25">
      <c r="A18" s="107" t="s">
        <v>3</v>
      </c>
      <c r="B18" s="108"/>
      <c r="C18" s="10">
        <v>660</v>
      </c>
      <c r="D18" s="10">
        <v>615</v>
      </c>
      <c r="E18" s="65">
        <v>-6.8181818000000005E-2</v>
      </c>
      <c r="F18" s="10">
        <v>513</v>
      </c>
      <c r="G18" s="10">
        <v>428</v>
      </c>
      <c r="H18" s="67">
        <v>-0.165692008</v>
      </c>
      <c r="I18" s="10">
        <v>348</v>
      </c>
      <c r="J18" s="10">
        <v>262</v>
      </c>
      <c r="K18" s="67">
        <v>-0.247126437</v>
      </c>
      <c r="L18" s="11"/>
      <c r="M18" s="10">
        <v>664</v>
      </c>
      <c r="N18" s="10">
        <v>514</v>
      </c>
      <c r="O18" s="10">
        <v>344</v>
      </c>
      <c r="P18" s="48">
        <f t="shared" ref="P18" si="3">D18/M18</f>
        <v>0.9262048192771084</v>
      </c>
      <c r="Q18" s="48">
        <f t="shared" ref="Q18:Q26" si="4">G18/N18</f>
        <v>0.83268482490272377</v>
      </c>
      <c r="R18" s="49">
        <f t="shared" ref="R18:R26" si="5">J18/O18</f>
        <v>0.76162790697674421</v>
      </c>
    </row>
    <row r="19" spans="1:18" x14ac:dyDescent="0.25">
      <c r="A19" s="101" t="s">
        <v>4</v>
      </c>
      <c r="B19" s="102"/>
      <c r="C19" s="13">
        <v>17</v>
      </c>
      <c r="D19" s="13">
        <v>15</v>
      </c>
      <c r="E19" s="65">
        <v>-0.117647059</v>
      </c>
      <c r="F19" s="13">
        <v>13</v>
      </c>
      <c r="G19" s="13">
        <v>12</v>
      </c>
      <c r="H19" s="67">
        <v>-7.6923077000000006E-2</v>
      </c>
      <c r="I19" s="13">
        <v>10</v>
      </c>
      <c r="J19" s="13">
        <v>8</v>
      </c>
      <c r="K19" s="67">
        <v>-0.2</v>
      </c>
      <c r="L19" s="11"/>
      <c r="M19" s="13">
        <v>16</v>
      </c>
      <c r="N19" s="13">
        <v>13</v>
      </c>
      <c r="O19" s="13">
        <v>10</v>
      </c>
      <c r="P19" s="48">
        <f>D19/M19</f>
        <v>0.9375</v>
      </c>
      <c r="Q19" s="48">
        <f t="shared" si="4"/>
        <v>0.92307692307692313</v>
      </c>
      <c r="R19" s="49">
        <f t="shared" si="5"/>
        <v>0.8</v>
      </c>
    </row>
    <row r="20" spans="1:18" x14ac:dyDescent="0.25">
      <c r="A20" s="101" t="s">
        <v>42</v>
      </c>
      <c r="B20" s="102"/>
      <c r="C20" s="13">
        <v>11</v>
      </c>
      <c r="D20" s="13">
        <v>12</v>
      </c>
      <c r="E20" s="65">
        <v>9.0909090900000003E-2</v>
      </c>
      <c r="F20" s="13">
        <v>10</v>
      </c>
      <c r="G20" s="13">
        <v>9</v>
      </c>
      <c r="H20" s="67">
        <v>-0.1</v>
      </c>
      <c r="I20" s="13">
        <v>7</v>
      </c>
      <c r="J20" s="13">
        <v>5</v>
      </c>
      <c r="K20" s="67">
        <v>-0.28571428599999998</v>
      </c>
      <c r="L20" s="11"/>
      <c r="M20" s="13">
        <v>11</v>
      </c>
      <c r="N20" s="13">
        <v>10</v>
      </c>
      <c r="O20" s="13">
        <v>7</v>
      </c>
      <c r="P20" s="48">
        <f t="shared" ref="P20:P26" si="6">D20/M20</f>
        <v>1.0909090909090908</v>
      </c>
      <c r="Q20" s="48">
        <f t="shared" si="4"/>
        <v>0.9</v>
      </c>
      <c r="R20" s="49">
        <f t="shared" si="5"/>
        <v>0.7142857142857143</v>
      </c>
    </row>
    <row r="21" spans="1:18" x14ac:dyDescent="0.25">
      <c r="A21" s="101" t="s">
        <v>5</v>
      </c>
      <c r="B21" s="102"/>
      <c r="C21" s="13">
        <v>125</v>
      </c>
      <c r="D21" s="13">
        <v>139</v>
      </c>
      <c r="E21" s="65">
        <v>0.112</v>
      </c>
      <c r="F21" s="13">
        <v>77</v>
      </c>
      <c r="G21" s="13">
        <v>89</v>
      </c>
      <c r="H21" s="67">
        <v>0.15584415579999999</v>
      </c>
      <c r="I21" s="13">
        <v>42</v>
      </c>
      <c r="J21" s="13">
        <v>40</v>
      </c>
      <c r="K21" s="67">
        <v>-4.7619047999999997E-2</v>
      </c>
      <c r="L21" s="11"/>
      <c r="M21" s="13">
        <v>127</v>
      </c>
      <c r="N21" s="13">
        <v>76</v>
      </c>
      <c r="O21" s="13">
        <v>40</v>
      </c>
      <c r="P21" s="48">
        <f t="shared" si="6"/>
        <v>1.094488188976378</v>
      </c>
      <c r="Q21" s="48">
        <f t="shared" si="4"/>
        <v>1.1710526315789473</v>
      </c>
      <c r="R21" s="49">
        <f t="shared" si="5"/>
        <v>1</v>
      </c>
    </row>
    <row r="22" spans="1:18" x14ac:dyDescent="0.25">
      <c r="A22" s="101" t="s">
        <v>6</v>
      </c>
      <c r="B22" s="102"/>
      <c r="C22" s="10">
        <v>194</v>
      </c>
      <c r="D22" s="10">
        <v>190</v>
      </c>
      <c r="E22" s="65">
        <v>-2.0618556999999999E-2</v>
      </c>
      <c r="F22" s="10">
        <v>174</v>
      </c>
      <c r="G22" s="10">
        <v>143</v>
      </c>
      <c r="H22" s="67">
        <v>-0.17816092</v>
      </c>
      <c r="I22" s="10">
        <v>123</v>
      </c>
      <c r="J22" s="10">
        <v>98</v>
      </c>
      <c r="K22" s="67">
        <v>-0.203252033</v>
      </c>
      <c r="L22" s="11"/>
      <c r="M22" s="10">
        <v>198</v>
      </c>
      <c r="N22" s="10">
        <v>177</v>
      </c>
      <c r="O22" s="10">
        <v>126</v>
      </c>
      <c r="P22" s="48">
        <f t="shared" si="6"/>
        <v>0.95959595959595956</v>
      </c>
      <c r="Q22" s="48">
        <f t="shared" si="4"/>
        <v>0.80790960451977401</v>
      </c>
      <c r="R22" s="49">
        <f t="shared" si="5"/>
        <v>0.77777777777777779</v>
      </c>
    </row>
    <row r="23" spans="1:18" x14ac:dyDescent="0.25">
      <c r="A23" s="101" t="s">
        <v>7</v>
      </c>
      <c r="B23" s="102"/>
      <c r="C23" s="10">
        <v>314</v>
      </c>
      <c r="D23" s="10">
        <v>269</v>
      </c>
      <c r="E23" s="65">
        <v>-0.143312102</v>
      </c>
      <c r="F23" s="10">
        <v>239</v>
      </c>
      <c r="G23" s="10">
        <v>181</v>
      </c>
      <c r="H23" s="67">
        <v>-0.24267782399999999</v>
      </c>
      <c r="I23" s="10">
        <v>162</v>
      </c>
      <c r="J23" s="10">
        <v>110</v>
      </c>
      <c r="K23" s="67">
        <v>-0.32098765400000001</v>
      </c>
      <c r="L23" s="11"/>
      <c r="M23" s="10">
        <v>315</v>
      </c>
      <c r="N23" s="10">
        <v>238</v>
      </c>
      <c r="O23" s="10">
        <v>157</v>
      </c>
      <c r="P23" s="48">
        <f t="shared" si="6"/>
        <v>0.85396825396825393</v>
      </c>
      <c r="Q23" s="48">
        <f t="shared" si="4"/>
        <v>0.76050420168067223</v>
      </c>
      <c r="R23" s="49">
        <f t="shared" si="5"/>
        <v>0.70063694267515919</v>
      </c>
    </row>
    <row r="24" spans="1:18" x14ac:dyDescent="0.25">
      <c r="A24" s="101" t="s">
        <v>8</v>
      </c>
      <c r="B24" s="102"/>
      <c r="C24" s="14">
        <v>27</v>
      </c>
      <c r="D24" s="14">
        <v>17</v>
      </c>
      <c r="E24" s="65">
        <v>-0.37037037</v>
      </c>
      <c r="F24" s="14">
        <v>23</v>
      </c>
      <c r="G24" s="14">
        <v>15</v>
      </c>
      <c r="H24" s="67">
        <v>-0.34782608700000001</v>
      </c>
      <c r="I24" s="14">
        <v>21</v>
      </c>
      <c r="J24" s="14">
        <v>14</v>
      </c>
      <c r="K24" s="67">
        <v>-0.33333333300000001</v>
      </c>
      <c r="L24" s="11"/>
      <c r="M24" s="14">
        <v>24</v>
      </c>
      <c r="N24" s="14">
        <v>23</v>
      </c>
      <c r="O24" s="14">
        <v>21</v>
      </c>
      <c r="P24" s="48">
        <f t="shared" si="6"/>
        <v>0.70833333333333337</v>
      </c>
      <c r="Q24" s="48">
        <f t="shared" si="4"/>
        <v>0.65217391304347827</v>
      </c>
      <c r="R24" s="49">
        <f t="shared" si="5"/>
        <v>0.66666666666666663</v>
      </c>
    </row>
    <row r="25" spans="1:18" x14ac:dyDescent="0.25">
      <c r="A25" s="103" t="s">
        <v>9</v>
      </c>
      <c r="B25" s="104"/>
      <c r="C25" s="13">
        <v>229</v>
      </c>
      <c r="D25" s="13">
        <v>232</v>
      </c>
      <c r="E25" s="65">
        <v>1.3100436700000001E-2</v>
      </c>
      <c r="F25" s="13">
        <v>105</v>
      </c>
      <c r="G25" s="13">
        <v>110</v>
      </c>
      <c r="H25" s="67">
        <v>4.7619047599999999E-2</v>
      </c>
      <c r="I25" s="13">
        <v>91</v>
      </c>
      <c r="J25" s="13">
        <v>86</v>
      </c>
      <c r="K25" s="67">
        <v>-5.4945055E-2</v>
      </c>
      <c r="L25" s="11"/>
      <c r="M25" s="13">
        <v>229</v>
      </c>
      <c r="N25" s="13">
        <v>104</v>
      </c>
      <c r="O25" s="13">
        <v>91</v>
      </c>
      <c r="P25" s="48">
        <f t="shared" si="6"/>
        <v>1.0131004366812226</v>
      </c>
      <c r="Q25" s="48">
        <f t="shared" si="4"/>
        <v>1.0576923076923077</v>
      </c>
      <c r="R25" s="49">
        <f t="shared" si="5"/>
        <v>0.94505494505494503</v>
      </c>
    </row>
    <row r="26" spans="1:18" x14ac:dyDescent="0.25">
      <c r="A26" s="105" t="s">
        <v>12</v>
      </c>
      <c r="B26" s="106"/>
      <c r="C26" s="23">
        <v>889</v>
      </c>
      <c r="D26" s="24">
        <v>847</v>
      </c>
      <c r="E26" s="66">
        <v>-4.7244094E-2</v>
      </c>
      <c r="F26" s="23">
        <v>618</v>
      </c>
      <c r="G26" s="23">
        <v>538</v>
      </c>
      <c r="H26" s="77">
        <v>-0.12944983800000001</v>
      </c>
      <c r="I26" s="23">
        <v>439</v>
      </c>
      <c r="J26" s="23">
        <v>348</v>
      </c>
      <c r="K26" s="66">
        <v>-0.20728929400000001</v>
      </c>
      <c r="L26" s="17"/>
      <c r="M26" s="25">
        <f>M18+M25</f>
        <v>893</v>
      </c>
      <c r="N26" s="25">
        <f>N18+N25</f>
        <v>618</v>
      </c>
      <c r="O26" s="25">
        <f>O18+O25</f>
        <v>435</v>
      </c>
      <c r="P26" s="50">
        <f t="shared" si="6"/>
        <v>0.94848824188129899</v>
      </c>
      <c r="Q26" s="50">
        <f t="shared" si="4"/>
        <v>0.87055016181229772</v>
      </c>
      <c r="R26" s="51">
        <f t="shared" si="5"/>
        <v>0.8</v>
      </c>
    </row>
    <row r="27" spans="1:18" ht="15" customHeight="1" x14ac:dyDescent="0.25">
      <c r="A27" s="96" t="s">
        <v>13</v>
      </c>
      <c r="B27" s="97"/>
      <c r="C27" s="26"/>
      <c r="D27" s="27"/>
      <c r="E27" s="54"/>
      <c r="F27" s="26"/>
      <c r="G27" s="26"/>
      <c r="H27" s="79"/>
      <c r="I27" s="26"/>
      <c r="J27" s="26"/>
      <c r="K27" s="54"/>
      <c r="L27" s="28"/>
      <c r="M27" s="29"/>
      <c r="N27" s="29"/>
      <c r="O27" s="29"/>
      <c r="P27" s="54"/>
      <c r="Q27" s="54"/>
      <c r="R27" s="55"/>
    </row>
    <row r="28" spans="1:18" x14ac:dyDescent="0.25">
      <c r="A28" s="98" t="s">
        <v>14</v>
      </c>
      <c r="B28" s="30" t="s">
        <v>15</v>
      </c>
      <c r="C28" s="13">
        <v>27</v>
      </c>
      <c r="D28" s="31">
        <v>25</v>
      </c>
      <c r="E28" s="68">
        <v>-7.4074074000000004E-2</v>
      </c>
      <c r="F28" s="31">
        <v>15</v>
      </c>
      <c r="G28" s="31">
        <v>16</v>
      </c>
      <c r="H28" s="68">
        <v>6.6666666700000002E-2</v>
      </c>
      <c r="I28" s="31">
        <v>9</v>
      </c>
      <c r="J28" s="31">
        <v>6</v>
      </c>
      <c r="K28" s="68">
        <v>-0.33333333300000001</v>
      </c>
      <c r="L28" s="11"/>
      <c r="M28" s="31">
        <v>28</v>
      </c>
      <c r="N28" s="31">
        <v>14</v>
      </c>
      <c r="O28" s="31">
        <v>8</v>
      </c>
      <c r="P28" s="56">
        <f t="shared" ref="P28:P66" si="7">D28/M28</f>
        <v>0.8928571428571429</v>
      </c>
      <c r="Q28" s="56">
        <f t="shared" ref="Q28:Q66" si="8">G28/N28</f>
        <v>1.1428571428571428</v>
      </c>
      <c r="R28" s="56">
        <f t="shared" ref="R28:R66" si="9">J28/O28</f>
        <v>0.75</v>
      </c>
    </row>
    <row r="29" spans="1:18" x14ac:dyDescent="0.25">
      <c r="A29" s="99"/>
      <c r="B29" s="32" t="s">
        <v>16</v>
      </c>
      <c r="C29" s="33">
        <v>85</v>
      </c>
      <c r="D29" s="34">
        <v>79</v>
      </c>
      <c r="E29" s="69">
        <v>-7.0588234999999999E-2</v>
      </c>
      <c r="F29" s="34">
        <v>55</v>
      </c>
      <c r="G29" s="34">
        <v>50</v>
      </c>
      <c r="H29" s="69">
        <v>-9.0909090999999997E-2</v>
      </c>
      <c r="I29" s="34">
        <v>31</v>
      </c>
      <c r="J29" s="34">
        <v>28</v>
      </c>
      <c r="K29" s="69">
        <v>-9.6774193999999994E-2</v>
      </c>
      <c r="L29" s="11"/>
      <c r="M29" s="34">
        <v>85</v>
      </c>
      <c r="N29" s="34">
        <v>55</v>
      </c>
      <c r="O29" s="34">
        <v>30</v>
      </c>
      <c r="P29" s="57">
        <f t="shared" si="7"/>
        <v>0.92941176470588238</v>
      </c>
      <c r="Q29" s="57">
        <f t="shared" si="8"/>
        <v>0.90909090909090906</v>
      </c>
      <c r="R29" s="57">
        <f t="shared" si="9"/>
        <v>0.93333333333333335</v>
      </c>
    </row>
    <row r="30" spans="1:18" s="38" customFormat="1" ht="15.75" thickBot="1" x14ac:dyDescent="0.3">
      <c r="A30" s="100"/>
      <c r="B30" s="35" t="s">
        <v>17</v>
      </c>
      <c r="C30" s="36">
        <v>50</v>
      </c>
      <c r="D30" s="37">
        <v>56</v>
      </c>
      <c r="E30" s="70">
        <v>0.12</v>
      </c>
      <c r="F30" s="37">
        <v>11</v>
      </c>
      <c r="G30" s="37">
        <v>18</v>
      </c>
      <c r="H30" s="70">
        <v>0.63636363640000004</v>
      </c>
      <c r="I30" s="37">
        <v>10</v>
      </c>
      <c r="J30" s="37">
        <v>10</v>
      </c>
      <c r="K30" s="70">
        <v>0</v>
      </c>
      <c r="L30" s="11"/>
      <c r="M30" s="37">
        <v>50</v>
      </c>
      <c r="N30" s="37">
        <v>11</v>
      </c>
      <c r="O30" s="37">
        <v>10</v>
      </c>
      <c r="P30" s="58">
        <f t="shared" si="7"/>
        <v>1.1200000000000001</v>
      </c>
      <c r="Q30" s="58">
        <f t="shared" si="8"/>
        <v>1.6363636363636365</v>
      </c>
      <c r="R30" s="58">
        <f t="shared" si="9"/>
        <v>1</v>
      </c>
    </row>
    <row r="31" spans="1:18" ht="15.75" thickBot="1" x14ac:dyDescent="0.3">
      <c r="A31" s="95" t="s">
        <v>18</v>
      </c>
      <c r="B31" s="39" t="s">
        <v>15</v>
      </c>
      <c r="C31" s="40">
        <v>28</v>
      </c>
      <c r="D31" s="41">
        <v>34</v>
      </c>
      <c r="E31" s="71">
        <v>0.21428571430000001</v>
      </c>
      <c r="F31" s="41">
        <v>20</v>
      </c>
      <c r="G31" s="41">
        <v>21</v>
      </c>
      <c r="H31" s="71">
        <v>0.05</v>
      </c>
      <c r="I31" s="41">
        <v>9</v>
      </c>
      <c r="J31" s="41">
        <v>11</v>
      </c>
      <c r="K31" s="71">
        <v>0.22222222220000001</v>
      </c>
      <c r="L31" s="11"/>
      <c r="M31" s="41">
        <v>29</v>
      </c>
      <c r="N31" s="41">
        <v>20</v>
      </c>
      <c r="O31" s="41">
        <v>9</v>
      </c>
      <c r="P31" s="59">
        <f t="shared" si="7"/>
        <v>1.1724137931034482</v>
      </c>
      <c r="Q31" s="59">
        <f t="shared" si="8"/>
        <v>1.05</v>
      </c>
      <c r="R31" s="59">
        <f t="shared" si="9"/>
        <v>1.2222222222222223</v>
      </c>
    </row>
    <row r="32" spans="1:18" ht="15.75" thickBot="1" x14ac:dyDescent="0.3">
      <c r="A32" s="95"/>
      <c r="B32" s="32" t="s">
        <v>16</v>
      </c>
      <c r="C32" s="31">
        <v>161</v>
      </c>
      <c r="D32" s="31">
        <v>150</v>
      </c>
      <c r="E32" s="68">
        <v>-6.8322981000000005E-2</v>
      </c>
      <c r="F32" s="31">
        <v>126</v>
      </c>
      <c r="G32" s="31">
        <v>110</v>
      </c>
      <c r="H32" s="68">
        <v>-0.126984127</v>
      </c>
      <c r="I32" s="31">
        <v>86</v>
      </c>
      <c r="J32" s="31">
        <v>67</v>
      </c>
      <c r="K32" s="68">
        <v>-0.220930233</v>
      </c>
      <c r="L32" s="11"/>
      <c r="M32" s="31">
        <v>162</v>
      </c>
      <c r="N32" s="31">
        <v>126</v>
      </c>
      <c r="O32" s="31">
        <v>87</v>
      </c>
      <c r="P32" s="56">
        <f t="shared" si="7"/>
        <v>0.92592592592592593</v>
      </c>
      <c r="Q32" s="56">
        <f t="shared" si="8"/>
        <v>0.87301587301587302</v>
      </c>
      <c r="R32" s="56">
        <f t="shared" si="9"/>
        <v>0.77011494252873558</v>
      </c>
    </row>
    <row r="33" spans="1:18" ht="15.75" thickBot="1" x14ac:dyDescent="0.3">
      <c r="A33" s="90"/>
      <c r="B33" s="35" t="s">
        <v>17</v>
      </c>
      <c r="C33" s="36">
        <v>24</v>
      </c>
      <c r="D33" s="37">
        <v>17</v>
      </c>
      <c r="E33" s="70">
        <v>-0.29166666699999999</v>
      </c>
      <c r="F33" s="37">
        <v>17</v>
      </c>
      <c r="G33" s="37">
        <v>8</v>
      </c>
      <c r="H33" s="70">
        <v>-0.52941176499999998</v>
      </c>
      <c r="I33" s="37">
        <v>15</v>
      </c>
      <c r="J33" s="37">
        <v>4</v>
      </c>
      <c r="K33" s="70">
        <v>-0.73333333300000003</v>
      </c>
      <c r="L33" s="11"/>
      <c r="M33" s="37">
        <v>24</v>
      </c>
      <c r="N33" s="37">
        <v>17</v>
      </c>
      <c r="O33" s="37">
        <v>15</v>
      </c>
      <c r="P33" s="58">
        <f t="shared" si="7"/>
        <v>0.70833333333333337</v>
      </c>
      <c r="Q33" s="58">
        <f t="shared" si="8"/>
        <v>0.47058823529411764</v>
      </c>
      <c r="R33" s="58">
        <f t="shared" si="9"/>
        <v>0.26666666666666666</v>
      </c>
    </row>
    <row r="34" spans="1:18" ht="15.75" thickBot="1" x14ac:dyDescent="0.3">
      <c r="A34" s="95" t="s">
        <v>19</v>
      </c>
      <c r="B34" s="39" t="s">
        <v>15</v>
      </c>
      <c r="C34" s="40">
        <v>21</v>
      </c>
      <c r="D34" s="41">
        <v>19</v>
      </c>
      <c r="E34" s="71">
        <v>-9.5238094999999995E-2</v>
      </c>
      <c r="F34" s="41">
        <v>13</v>
      </c>
      <c r="G34" s="41">
        <v>14</v>
      </c>
      <c r="H34" s="71">
        <v>7.6923076899999998E-2</v>
      </c>
      <c r="I34" s="41">
        <v>7</v>
      </c>
      <c r="J34" s="41">
        <v>7</v>
      </c>
      <c r="K34" s="72">
        <v>0</v>
      </c>
      <c r="L34" s="11"/>
      <c r="M34" s="41">
        <v>21</v>
      </c>
      <c r="N34" s="41">
        <v>13</v>
      </c>
      <c r="O34" s="41">
        <v>7</v>
      </c>
      <c r="P34" s="59">
        <f t="shared" si="7"/>
        <v>0.90476190476190477</v>
      </c>
      <c r="Q34" s="59">
        <f t="shared" si="8"/>
        <v>1.0769230769230769</v>
      </c>
      <c r="R34" s="59">
        <f t="shared" si="9"/>
        <v>1</v>
      </c>
    </row>
    <row r="35" spans="1:18" ht="15.75" thickBot="1" x14ac:dyDescent="0.3">
      <c r="A35" s="95"/>
      <c r="B35" s="32" t="s">
        <v>16</v>
      </c>
      <c r="C35" s="31">
        <v>126</v>
      </c>
      <c r="D35" s="31">
        <v>91</v>
      </c>
      <c r="E35" s="68">
        <v>-0.27777777799999998</v>
      </c>
      <c r="F35" s="31">
        <v>93</v>
      </c>
      <c r="G35" s="31">
        <v>70</v>
      </c>
      <c r="H35" s="68">
        <v>-0.24731182800000001</v>
      </c>
      <c r="I35" s="31">
        <v>61</v>
      </c>
      <c r="J35" s="31">
        <v>40</v>
      </c>
      <c r="K35" s="68">
        <v>-0.344262295</v>
      </c>
      <c r="L35" s="11"/>
      <c r="M35" s="31">
        <v>126</v>
      </c>
      <c r="N35" s="31">
        <v>92</v>
      </c>
      <c r="O35" s="31">
        <v>59</v>
      </c>
      <c r="P35" s="56">
        <f t="shared" si="7"/>
        <v>0.72222222222222221</v>
      </c>
      <c r="Q35" s="56">
        <f t="shared" si="8"/>
        <v>0.76086956521739135</v>
      </c>
      <c r="R35" s="56">
        <f t="shared" si="9"/>
        <v>0.67796610169491522</v>
      </c>
    </row>
    <row r="36" spans="1:18" ht="15.75" thickBot="1" x14ac:dyDescent="0.3">
      <c r="A36" s="90"/>
      <c r="B36" s="35" t="s">
        <v>17</v>
      </c>
      <c r="C36" s="36">
        <v>33</v>
      </c>
      <c r="D36" s="37">
        <v>25</v>
      </c>
      <c r="E36" s="70">
        <v>-0.24242424200000001</v>
      </c>
      <c r="F36" s="37">
        <v>13</v>
      </c>
      <c r="G36" s="37">
        <v>9</v>
      </c>
      <c r="H36" s="70">
        <v>-0.30769230800000003</v>
      </c>
      <c r="I36" s="37">
        <v>13</v>
      </c>
      <c r="J36" s="37">
        <v>8</v>
      </c>
      <c r="K36" s="70">
        <v>-0.38461538499999998</v>
      </c>
      <c r="L36" s="11"/>
      <c r="M36" s="37">
        <v>33</v>
      </c>
      <c r="N36" s="37">
        <v>13</v>
      </c>
      <c r="O36" s="37">
        <v>13</v>
      </c>
      <c r="P36" s="58">
        <f t="shared" si="7"/>
        <v>0.75757575757575757</v>
      </c>
      <c r="Q36" s="58">
        <f t="shared" si="8"/>
        <v>0.69230769230769229</v>
      </c>
      <c r="R36" s="58">
        <f t="shared" si="9"/>
        <v>0.61538461538461542</v>
      </c>
    </row>
    <row r="37" spans="1:18" ht="15.75" thickBot="1" x14ac:dyDescent="0.3">
      <c r="A37" s="95" t="s">
        <v>20</v>
      </c>
      <c r="B37" s="39" t="s">
        <v>15</v>
      </c>
      <c r="C37" s="41">
        <v>24</v>
      </c>
      <c r="D37" s="41">
        <v>23</v>
      </c>
      <c r="E37" s="71">
        <v>-4.1666666999999998E-2</v>
      </c>
      <c r="F37" s="41">
        <v>16</v>
      </c>
      <c r="G37" s="41">
        <v>15</v>
      </c>
      <c r="H37" s="71">
        <v>-6.25E-2</v>
      </c>
      <c r="I37" s="41">
        <v>10</v>
      </c>
      <c r="J37" s="41">
        <v>10</v>
      </c>
      <c r="K37" s="71">
        <v>0</v>
      </c>
      <c r="L37" s="11"/>
      <c r="M37" s="41">
        <v>24</v>
      </c>
      <c r="N37" s="41">
        <v>16</v>
      </c>
      <c r="O37" s="41">
        <v>9</v>
      </c>
      <c r="P37" s="59">
        <f t="shared" si="7"/>
        <v>0.95833333333333337</v>
      </c>
      <c r="Q37" s="59">
        <f t="shared" si="8"/>
        <v>0.9375</v>
      </c>
      <c r="R37" s="59">
        <f t="shared" si="9"/>
        <v>1.1111111111111112</v>
      </c>
    </row>
    <row r="38" spans="1:18" ht="15.75" thickBot="1" x14ac:dyDescent="0.3">
      <c r="A38" s="95"/>
      <c r="B38" s="32" t="s">
        <v>16</v>
      </c>
      <c r="C38" s="31">
        <v>96</v>
      </c>
      <c r="D38" s="31">
        <v>76</v>
      </c>
      <c r="E38" s="68">
        <v>-0.20833333300000001</v>
      </c>
      <c r="F38" s="31">
        <v>79</v>
      </c>
      <c r="G38" s="31">
        <v>58</v>
      </c>
      <c r="H38" s="68">
        <v>-0.26582278500000001</v>
      </c>
      <c r="I38" s="31">
        <v>55</v>
      </c>
      <c r="J38" s="31">
        <v>45</v>
      </c>
      <c r="K38" s="68">
        <v>-0.18181818199999999</v>
      </c>
      <c r="L38" s="11"/>
      <c r="M38" s="31">
        <v>98</v>
      </c>
      <c r="N38" s="31">
        <v>80</v>
      </c>
      <c r="O38" s="31">
        <v>53</v>
      </c>
      <c r="P38" s="56">
        <f t="shared" si="7"/>
        <v>0.77551020408163263</v>
      </c>
      <c r="Q38" s="56">
        <f t="shared" si="8"/>
        <v>0.72499999999999998</v>
      </c>
      <c r="R38" s="56">
        <f t="shared" si="9"/>
        <v>0.84905660377358494</v>
      </c>
    </row>
    <row r="39" spans="1:18" ht="15.75" thickBot="1" x14ac:dyDescent="0.3">
      <c r="A39" s="90"/>
      <c r="B39" s="35" t="s">
        <v>17</v>
      </c>
      <c r="C39" s="36">
        <v>21</v>
      </c>
      <c r="D39" s="37">
        <v>18</v>
      </c>
      <c r="E39" s="70">
        <v>-0.14285714299999999</v>
      </c>
      <c r="F39" s="37">
        <v>3</v>
      </c>
      <c r="G39" s="37">
        <v>8</v>
      </c>
      <c r="H39" s="70">
        <v>1.6666666667000001</v>
      </c>
      <c r="I39" s="37">
        <v>3</v>
      </c>
      <c r="J39" s="37">
        <v>7</v>
      </c>
      <c r="K39" s="73">
        <v>1.3333333332999999</v>
      </c>
      <c r="L39" s="11"/>
      <c r="M39" s="37">
        <v>21</v>
      </c>
      <c r="N39" s="37">
        <v>3</v>
      </c>
      <c r="O39" s="37">
        <v>3</v>
      </c>
      <c r="P39" s="58">
        <f t="shared" si="7"/>
        <v>0.8571428571428571</v>
      </c>
      <c r="Q39" s="58">
        <f t="shared" si="8"/>
        <v>2.6666666666666665</v>
      </c>
      <c r="R39" s="58">
        <f t="shared" si="9"/>
        <v>2.3333333333333335</v>
      </c>
    </row>
    <row r="40" spans="1:18" ht="15.75" thickBot="1" x14ac:dyDescent="0.3">
      <c r="A40" s="95" t="s">
        <v>21</v>
      </c>
      <c r="B40" s="39" t="s">
        <v>15</v>
      </c>
      <c r="C40" s="41">
        <v>6</v>
      </c>
      <c r="D40" s="41">
        <v>11</v>
      </c>
      <c r="E40" s="71">
        <v>0.83333333330000003</v>
      </c>
      <c r="F40" s="41">
        <v>2</v>
      </c>
      <c r="G40" s="41">
        <v>4</v>
      </c>
      <c r="H40" s="71">
        <v>1</v>
      </c>
      <c r="I40" s="41">
        <v>1</v>
      </c>
      <c r="J40" s="41">
        <v>0</v>
      </c>
      <c r="K40" s="71">
        <v>-1</v>
      </c>
      <c r="L40" s="11"/>
      <c r="M40" s="41">
        <v>6</v>
      </c>
      <c r="N40" s="41">
        <v>2</v>
      </c>
      <c r="O40" s="41">
        <v>1</v>
      </c>
      <c r="P40" s="59">
        <f t="shared" si="7"/>
        <v>1.8333333333333333</v>
      </c>
      <c r="Q40" s="59">
        <f t="shared" si="8"/>
        <v>2</v>
      </c>
      <c r="R40" s="59">
        <f t="shared" si="9"/>
        <v>0</v>
      </c>
    </row>
    <row r="41" spans="1:18" ht="15.75" thickBot="1" x14ac:dyDescent="0.3">
      <c r="A41" s="95"/>
      <c r="B41" s="32" t="s">
        <v>16</v>
      </c>
      <c r="C41" s="13">
        <v>29</v>
      </c>
      <c r="D41" s="31">
        <v>52</v>
      </c>
      <c r="E41" s="68">
        <v>0.79310344830000001</v>
      </c>
      <c r="F41" s="31">
        <v>21</v>
      </c>
      <c r="G41" s="31">
        <v>21</v>
      </c>
      <c r="H41" s="68">
        <v>0</v>
      </c>
      <c r="I41" s="31">
        <v>15</v>
      </c>
      <c r="J41" s="31">
        <v>14</v>
      </c>
      <c r="K41" s="68">
        <v>-6.6666666999999999E-2</v>
      </c>
      <c r="L41" s="11"/>
      <c r="M41" s="31">
        <v>30</v>
      </c>
      <c r="N41" s="31">
        <v>22</v>
      </c>
      <c r="O41" s="31">
        <v>16</v>
      </c>
      <c r="P41" s="56">
        <f t="shared" si="7"/>
        <v>1.7333333333333334</v>
      </c>
      <c r="Q41" s="56">
        <f t="shared" si="8"/>
        <v>0.95454545454545459</v>
      </c>
      <c r="R41" s="56">
        <f t="shared" si="9"/>
        <v>0.875</v>
      </c>
    </row>
    <row r="42" spans="1:18" ht="15.75" thickBot="1" x14ac:dyDescent="0.3">
      <c r="A42" s="90"/>
      <c r="B42" s="35" t="s">
        <v>17</v>
      </c>
      <c r="C42" s="36">
        <v>46</v>
      </c>
      <c r="D42" s="37">
        <v>55</v>
      </c>
      <c r="E42" s="70">
        <v>0.1956521739</v>
      </c>
      <c r="F42" s="37">
        <v>28</v>
      </c>
      <c r="G42" s="37">
        <v>35</v>
      </c>
      <c r="H42" s="70">
        <v>0.25</v>
      </c>
      <c r="I42" s="37">
        <v>25</v>
      </c>
      <c r="J42" s="37">
        <v>32</v>
      </c>
      <c r="K42" s="70">
        <v>0.28000000000000003</v>
      </c>
      <c r="L42" s="11"/>
      <c r="M42" s="37">
        <v>46</v>
      </c>
      <c r="N42" s="37">
        <v>27</v>
      </c>
      <c r="O42" s="37">
        <v>25</v>
      </c>
      <c r="P42" s="58">
        <f t="shared" si="7"/>
        <v>1.1956521739130435</v>
      </c>
      <c r="Q42" s="58">
        <f t="shared" si="8"/>
        <v>1.2962962962962963</v>
      </c>
      <c r="R42" s="58">
        <f t="shared" si="9"/>
        <v>1.28</v>
      </c>
    </row>
    <row r="43" spans="1:18" ht="15.75" thickBot="1" x14ac:dyDescent="0.3">
      <c r="A43" s="95" t="s">
        <v>50</v>
      </c>
      <c r="B43" s="39" t="s">
        <v>15</v>
      </c>
      <c r="C43" s="41">
        <v>1</v>
      </c>
      <c r="D43" s="41">
        <v>0</v>
      </c>
      <c r="E43" s="71">
        <v>-1</v>
      </c>
      <c r="F43" s="41">
        <v>1</v>
      </c>
      <c r="G43" s="41">
        <v>0</v>
      </c>
      <c r="H43" s="71">
        <v>-1</v>
      </c>
      <c r="I43" s="41">
        <v>0</v>
      </c>
      <c r="J43" s="41">
        <v>0</v>
      </c>
      <c r="K43" s="72"/>
      <c r="L43" s="11"/>
      <c r="M43" s="41">
        <v>1</v>
      </c>
      <c r="N43" s="41">
        <v>1</v>
      </c>
      <c r="O43" s="41">
        <v>0</v>
      </c>
      <c r="P43" s="59">
        <f t="shared" si="7"/>
        <v>0</v>
      </c>
      <c r="Q43" s="59">
        <f t="shared" si="8"/>
        <v>0</v>
      </c>
      <c r="R43" s="60" t="s">
        <v>22</v>
      </c>
    </row>
    <row r="44" spans="1:18" ht="15.75" thickBot="1" x14ac:dyDescent="0.3">
      <c r="A44" s="95"/>
      <c r="B44" s="32" t="s">
        <v>16</v>
      </c>
      <c r="C44" s="31">
        <v>7</v>
      </c>
      <c r="D44" s="31">
        <v>7</v>
      </c>
      <c r="E44" s="68">
        <v>0</v>
      </c>
      <c r="F44" s="31">
        <v>5</v>
      </c>
      <c r="G44" s="31">
        <v>5</v>
      </c>
      <c r="H44" s="68">
        <v>0</v>
      </c>
      <c r="I44" s="31">
        <v>3</v>
      </c>
      <c r="J44" s="31">
        <v>1</v>
      </c>
      <c r="K44" s="68">
        <v>-0.66666666699999999</v>
      </c>
      <c r="L44" s="11"/>
      <c r="M44" s="31">
        <v>7</v>
      </c>
      <c r="N44" s="31">
        <v>5</v>
      </c>
      <c r="O44" s="31">
        <v>3</v>
      </c>
      <c r="P44" s="56">
        <f t="shared" si="7"/>
        <v>1</v>
      </c>
      <c r="Q44" s="56">
        <f t="shared" si="8"/>
        <v>1</v>
      </c>
      <c r="R44" s="56">
        <f t="shared" si="9"/>
        <v>0.33333333333333331</v>
      </c>
    </row>
    <row r="45" spans="1:18" ht="15.75" thickBot="1" x14ac:dyDescent="0.3">
      <c r="A45" s="90"/>
      <c r="B45" s="35" t="s">
        <v>17</v>
      </c>
      <c r="C45" s="36">
        <v>9</v>
      </c>
      <c r="D45" s="37">
        <v>14</v>
      </c>
      <c r="E45" s="70">
        <v>0.55555555560000003</v>
      </c>
      <c r="F45" s="37">
        <v>4</v>
      </c>
      <c r="G45" s="37">
        <v>5</v>
      </c>
      <c r="H45" s="70">
        <v>0.25</v>
      </c>
      <c r="I45" s="37">
        <v>3</v>
      </c>
      <c r="J45" s="37">
        <v>5</v>
      </c>
      <c r="K45" s="70">
        <v>0.66666666669999997</v>
      </c>
      <c r="L45" s="11"/>
      <c r="M45" s="37">
        <v>9</v>
      </c>
      <c r="N45" s="37">
        <v>4</v>
      </c>
      <c r="O45" s="37">
        <v>3</v>
      </c>
      <c r="P45" s="58">
        <f t="shared" si="7"/>
        <v>1.5555555555555556</v>
      </c>
      <c r="Q45" s="58">
        <f t="shared" si="8"/>
        <v>1.25</v>
      </c>
      <c r="R45" s="58">
        <f t="shared" si="9"/>
        <v>1.6666666666666667</v>
      </c>
    </row>
    <row r="46" spans="1:18" ht="15.75" thickBot="1" x14ac:dyDescent="0.3">
      <c r="A46" s="95" t="s">
        <v>23</v>
      </c>
      <c r="B46" s="39" t="s">
        <v>15</v>
      </c>
      <c r="C46" s="41">
        <v>17</v>
      </c>
      <c r="D46" s="41">
        <v>27</v>
      </c>
      <c r="E46" s="71">
        <v>0.58823529409999997</v>
      </c>
      <c r="F46" s="41">
        <v>9</v>
      </c>
      <c r="G46" s="41">
        <v>19</v>
      </c>
      <c r="H46" s="71">
        <v>1.1111111111</v>
      </c>
      <c r="I46" s="41">
        <v>5</v>
      </c>
      <c r="J46" s="41">
        <v>6</v>
      </c>
      <c r="K46" s="71">
        <v>0.2</v>
      </c>
      <c r="L46" s="11"/>
      <c r="M46" s="41">
        <v>17</v>
      </c>
      <c r="N46" s="41">
        <v>9</v>
      </c>
      <c r="O46" s="41">
        <v>5</v>
      </c>
      <c r="P46" s="59">
        <f t="shared" si="7"/>
        <v>1.588235294117647</v>
      </c>
      <c r="Q46" s="59">
        <f t="shared" si="8"/>
        <v>2.1111111111111112</v>
      </c>
      <c r="R46" s="59">
        <f t="shared" si="9"/>
        <v>1.2</v>
      </c>
    </row>
    <row r="47" spans="1:18" ht="15.75" thickBot="1" x14ac:dyDescent="0.3">
      <c r="A47" s="95"/>
      <c r="B47" s="32" t="s">
        <v>16</v>
      </c>
      <c r="C47" s="31">
        <v>146</v>
      </c>
      <c r="D47" s="31">
        <v>152</v>
      </c>
      <c r="E47" s="68">
        <v>4.1095890400000001E-2</v>
      </c>
      <c r="F47" s="31">
        <v>126</v>
      </c>
      <c r="G47" s="31">
        <v>108</v>
      </c>
      <c r="H47" s="68">
        <v>-0.14285714299999999</v>
      </c>
      <c r="I47" s="31">
        <v>91</v>
      </c>
      <c r="J47" s="31">
        <v>62</v>
      </c>
      <c r="K47" s="68">
        <v>-0.31868131900000002</v>
      </c>
      <c r="L47" s="11"/>
      <c r="M47" s="31">
        <v>146</v>
      </c>
      <c r="N47" s="31">
        <v>126</v>
      </c>
      <c r="O47" s="31">
        <v>90</v>
      </c>
      <c r="P47" s="56">
        <f t="shared" si="7"/>
        <v>1.0410958904109588</v>
      </c>
      <c r="Q47" s="56">
        <f t="shared" si="8"/>
        <v>0.8571428571428571</v>
      </c>
      <c r="R47" s="56">
        <f t="shared" si="9"/>
        <v>0.68888888888888888</v>
      </c>
    </row>
    <row r="48" spans="1:18" ht="15.75" thickBot="1" x14ac:dyDescent="0.3">
      <c r="A48" s="90"/>
      <c r="B48" s="35" t="s">
        <v>17</v>
      </c>
      <c r="C48" s="36">
        <v>42</v>
      </c>
      <c r="D48" s="37">
        <v>43</v>
      </c>
      <c r="E48" s="70">
        <v>2.3809523799999999E-2</v>
      </c>
      <c r="F48" s="37">
        <v>27</v>
      </c>
      <c r="G48" s="37">
        <v>25</v>
      </c>
      <c r="H48" s="70">
        <v>-7.4074074000000004E-2</v>
      </c>
      <c r="I48" s="37">
        <v>21</v>
      </c>
      <c r="J48" s="37">
        <v>19</v>
      </c>
      <c r="K48" s="70">
        <v>-9.5238094999999995E-2</v>
      </c>
      <c r="L48" s="11"/>
      <c r="M48" s="37">
        <v>42</v>
      </c>
      <c r="N48" s="37">
        <v>27</v>
      </c>
      <c r="O48" s="37">
        <v>21</v>
      </c>
      <c r="P48" s="58">
        <f t="shared" si="7"/>
        <v>1.0238095238095237</v>
      </c>
      <c r="Q48" s="58">
        <f t="shared" si="8"/>
        <v>0.92592592592592593</v>
      </c>
      <c r="R48" s="58">
        <f t="shared" si="9"/>
        <v>0.90476190476190477</v>
      </c>
    </row>
    <row r="49" spans="1:18" ht="15.75" thickBot="1" x14ac:dyDescent="0.3">
      <c r="A49" s="95" t="s">
        <v>24</v>
      </c>
      <c r="B49" s="39" t="s">
        <v>15</v>
      </c>
      <c r="C49" s="41">
        <v>1</v>
      </c>
      <c r="D49" s="41">
        <v>0</v>
      </c>
      <c r="E49" s="71">
        <v>-1</v>
      </c>
      <c r="F49" s="41">
        <v>1</v>
      </c>
      <c r="G49" s="41">
        <v>0</v>
      </c>
      <c r="H49" s="71">
        <v>-1</v>
      </c>
      <c r="I49" s="41">
        <v>1</v>
      </c>
      <c r="J49" s="41">
        <v>0</v>
      </c>
      <c r="K49" s="71">
        <v>-1</v>
      </c>
      <c r="L49" s="11"/>
      <c r="M49" s="41">
        <v>1</v>
      </c>
      <c r="N49" s="41">
        <v>1</v>
      </c>
      <c r="O49" s="41">
        <v>1</v>
      </c>
      <c r="P49" s="59">
        <f t="shared" si="7"/>
        <v>0</v>
      </c>
      <c r="Q49" s="59">
        <f t="shared" si="8"/>
        <v>0</v>
      </c>
      <c r="R49" s="59">
        <f t="shared" si="9"/>
        <v>0</v>
      </c>
    </row>
    <row r="50" spans="1:18" ht="15.75" thickBot="1" x14ac:dyDescent="0.3">
      <c r="A50" s="95"/>
      <c r="B50" s="32" t="s">
        <v>16</v>
      </c>
      <c r="C50" s="13">
        <v>10</v>
      </c>
      <c r="D50" s="31">
        <v>8</v>
      </c>
      <c r="E50" s="68">
        <v>-0.2</v>
      </c>
      <c r="F50" s="31">
        <v>8</v>
      </c>
      <c r="G50" s="31">
        <v>6</v>
      </c>
      <c r="H50" s="68">
        <v>-0.25</v>
      </c>
      <c r="I50" s="31">
        <v>6</v>
      </c>
      <c r="J50" s="31">
        <v>5</v>
      </c>
      <c r="K50" s="68">
        <v>-0.16666666699999999</v>
      </c>
      <c r="L50" s="11"/>
      <c r="M50" s="31">
        <v>10</v>
      </c>
      <c r="N50" s="31">
        <v>8</v>
      </c>
      <c r="O50" s="31">
        <v>6</v>
      </c>
      <c r="P50" s="56">
        <f t="shared" si="7"/>
        <v>0.8</v>
      </c>
      <c r="Q50" s="56">
        <f t="shared" si="8"/>
        <v>0.75</v>
      </c>
      <c r="R50" s="56">
        <f t="shared" si="9"/>
        <v>0.83333333333333337</v>
      </c>
    </row>
    <row r="51" spans="1:18" ht="15.75" thickBot="1" x14ac:dyDescent="0.3">
      <c r="A51" s="90"/>
      <c r="B51" s="35" t="s">
        <v>17</v>
      </c>
      <c r="C51" s="36">
        <v>4</v>
      </c>
      <c r="D51" s="37">
        <v>4</v>
      </c>
      <c r="E51" s="70">
        <v>0</v>
      </c>
      <c r="F51" s="37">
        <v>2</v>
      </c>
      <c r="G51" s="37">
        <v>2</v>
      </c>
      <c r="H51" s="70">
        <v>0</v>
      </c>
      <c r="I51" s="37">
        <v>1</v>
      </c>
      <c r="J51" s="37">
        <v>1</v>
      </c>
      <c r="K51" s="73">
        <v>0</v>
      </c>
      <c r="L51" s="11"/>
      <c r="M51" s="37">
        <v>4</v>
      </c>
      <c r="N51" s="37">
        <v>2</v>
      </c>
      <c r="O51" s="37">
        <v>1</v>
      </c>
      <c r="P51" s="58">
        <f t="shared" si="7"/>
        <v>1</v>
      </c>
      <c r="Q51" s="58">
        <f t="shared" si="8"/>
        <v>1</v>
      </c>
      <c r="R51" s="58">
        <f t="shared" si="9"/>
        <v>1</v>
      </c>
    </row>
    <row r="52" spans="1:18" ht="15.75" thickBot="1" x14ac:dyDescent="0.3">
      <c r="A52" s="90" t="s">
        <v>25</v>
      </c>
      <c r="B52" s="39" t="s">
        <v>15</v>
      </c>
      <c r="C52" s="40">
        <v>146</v>
      </c>
      <c r="D52" s="41">
        <v>173</v>
      </c>
      <c r="E52" s="71">
        <v>0.18493150680000001</v>
      </c>
      <c r="F52" s="41">
        <v>137</v>
      </c>
      <c r="G52" s="41">
        <v>163</v>
      </c>
      <c r="H52" s="71">
        <v>0.18978102190000001</v>
      </c>
      <c r="I52" s="41">
        <v>63</v>
      </c>
      <c r="J52" s="41">
        <v>76</v>
      </c>
      <c r="K52" s="71">
        <v>0.2063492063</v>
      </c>
      <c r="L52" s="11"/>
      <c r="M52" s="41">
        <v>152</v>
      </c>
      <c r="N52" s="41">
        <v>140</v>
      </c>
      <c r="O52" s="41">
        <v>59</v>
      </c>
      <c r="P52" s="59">
        <f t="shared" si="7"/>
        <v>1.138157894736842</v>
      </c>
      <c r="Q52" s="59">
        <f t="shared" si="8"/>
        <v>1.1642857142857144</v>
      </c>
      <c r="R52" s="59">
        <f t="shared" si="9"/>
        <v>1.2881355932203389</v>
      </c>
    </row>
    <row r="53" spans="1:18" ht="15.75" thickBot="1" x14ac:dyDescent="0.3">
      <c r="A53" s="90"/>
      <c r="B53" s="35" t="s">
        <v>16</v>
      </c>
      <c r="C53" s="36">
        <v>570</v>
      </c>
      <c r="D53" s="37">
        <v>518</v>
      </c>
      <c r="E53" s="70">
        <v>-9.1228069999999994E-2</v>
      </c>
      <c r="F53" s="37">
        <v>535</v>
      </c>
      <c r="G53" s="37">
        <v>470</v>
      </c>
      <c r="H53" s="70">
        <v>-0.121495327</v>
      </c>
      <c r="I53" s="37">
        <v>321</v>
      </c>
      <c r="J53" s="37">
        <v>258</v>
      </c>
      <c r="K53" s="70">
        <v>-0.19626168199999999</v>
      </c>
      <c r="L53" s="11"/>
      <c r="M53" s="37">
        <v>595</v>
      </c>
      <c r="N53" s="37">
        <v>551</v>
      </c>
      <c r="O53" s="37">
        <v>322</v>
      </c>
      <c r="P53" s="58">
        <f t="shared" si="7"/>
        <v>0.87058823529411766</v>
      </c>
      <c r="Q53" s="58">
        <f t="shared" si="8"/>
        <v>0.85299455535390201</v>
      </c>
      <c r="R53" s="58">
        <f t="shared" si="9"/>
        <v>0.80124223602484468</v>
      </c>
    </row>
    <row r="54" spans="1:18" ht="15.75" thickBot="1" x14ac:dyDescent="0.3">
      <c r="A54" s="95" t="s">
        <v>26</v>
      </c>
      <c r="B54" s="39" t="s">
        <v>15</v>
      </c>
      <c r="C54" s="40">
        <v>1</v>
      </c>
      <c r="D54" s="42">
        <v>3</v>
      </c>
      <c r="E54" s="74">
        <v>2</v>
      </c>
      <c r="F54" s="42">
        <v>1</v>
      </c>
      <c r="G54" s="42">
        <v>1</v>
      </c>
      <c r="H54" s="74">
        <v>0</v>
      </c>
      <c r="I54" s="42">
        <v>1</v>
      </c>
      <c r="J54" s="42">
        <v>0</v>
      </c>
      <c r="K54" s="74">
        <v>-1</v>
      </c>
      <c r="L54" s="11"/>
      <c r="M54" s="42">
        <v>1</v>
      </c>
      <c r="N54" s="42">
        <v>1</v>
      </c>
      <c r="O54" s="42">
        <v>1</v>
      </c>
      <c r="P54" s="61">
        <f t="shared" si="7"/>
        <v>3</v>
      </c>
      <c r="Q54" s="61">
        <f t="shared" si="8"/>
        <v>1</v>
      </c>
      <c r="R54" s="61">
        <f t="shared" si="9"/>
        <v>0</v>
      </c>
    </row>
    <row r="55" spans="1:18" ht="15.75" thickBot="1" x14ac:dyDescent="0.3">
      <c r="A55" s="90"/>
      <c r="B55" s="32" t="s">
        <v>16</v>
      </c>
      <c r="C55" s="13">
        <v>17</v>
      </c>
      <c r="D55" s="31">
        <v>12</v>
      </c>
      <c r="E55" s="68">
        <v>-0.29411764699999998</v>
      </c>
      <c r="F55" s="31">
        <v>12</v>
      </c>
      <c r="G55" s="31">
        <v>4</v>
      </c>
      <c r="H55" s="68">
        <v>-0.66666666699999999</v>
      </c>
      <c r="I55" s="31">
        <v>6</v>
      </c>
      <c r="J55" s="31">
        <v>2</v>
      </c>
      <c r="K55" s="68">
        <v>-0.66666666699999999</v>
      </c>
      <c r="L55" s="11"/>
      <c r="M55" s="31">
        <v>17</v>
      </c>
      <c r="N55" s="31">
        <v>12</v>
      </c>
      <c r="O55" s="31">
        <v>6</v>
      </c>
      <c r="P55" s="56">
        <f t="shared" si="7"/>
        <v>0.70588235294117652</v>
      </c>
      <c r="Q55" s="56">
        <f t="shared" si="8"/>
        <v>0.33333333333333331</v>
      </c>
      <c r="R55" s="56">
        <f t="shared" si="9"/>
        <v>0.33333333333333331</v>
      </c>
    </row>
    <row r="56" spans="1:18" ht="15.75" thickBot="1" x14ac:dyDescent="0.3">
      <c r="A56" s="90"/>
      <c r="B56" s="35" t="s">
        <v>17</v>
      </c>
      <c r="C56" s="36">
        <v>4</v>
      </c>
      <c r="D56" s="37">
        <v>4</v>
      </c>
      <c r="E56" s="70">
        <v>0</v>
      </c>
      <c r="F56" s="37">
        <v>2</v>
      </c>
      <c r="G56" s="37">
        <v>1</v>
      </c>
      <c r="H56" s="70">
        <v>-0.5</v>
      </c>
      <c r="I56" s="37">
        <v>0</v>
      </c>
      <c r="J56" s="37">
        <v>0</v>
      </c>
      <c r="K56" s="73"/>
      <c r="L56" s="11"/>
      <c r="M56" s="37">
        <v>4</v>
      </c>
      <c r="N56" s="37">
        <v>2</v>
      </c>
      <c r="O56" s="37">
        <v>0</v>
      </c>
      <c r="P56" s="58">
        <f t="shared" si="7"/>
        <v>1</v>
      </c>
      <c r="Q56" s="58">
        <f t="shared" si="8"/>
        <v>0.5</v>
      </c>
      <c r="R56" s="62" t="s">
        <v>22</v>
      </c>
    </row>
    <row r="57" spans="1:18" ht="15.75" thickBot="1" x14ac:dyDescent="0.3">
      <c r="A57" s="90" t="s">
        <v>27</v>
      </c>
      <c r="B57" s="39" t="s">
        <v>15</v>
      </c>
      <c r="C57" s="40">
        <v>5</v>
      </c>
      <c r="D57" s="41">
        <v>6</v>
      </c>
      <c r="E57" s="72">
        <v>0.2</v>
      </c>
      <c r="F57" s="41">
        <v>4</v>
      </c>
      <c r="G57" s="41">
        <v>4</v>
      </c>
      <c r="H57" s="72">
        <v>0</v>
      </c>
      <c r="I57" s="41">
        <v>1</v>
      </c>
      <c r="J57" s="41">
        <v>3</v>
      </c>
      <c r="K57" s="72">
        <v>2</v>
      </c>
      <c r="L57" s="11"/>
      <c r="M57" s="41">
        <v>5</v>
      </c>
      <c r="N57" s="41">
        <v>4</v>
      </c>
      <c r="O57" s="41">
        <v>1</v>
      </c>
      <c r="P57" s="59">
        <f t="shared" si="7"/>
        <v>1.2</v>
      </c>
      <c r="Q57" s="59">
        <f t="shared" si="8"/>
        <v>1</v>
      </c>
      <c r="R57" s="59">
        <f t="shared" si="9"/>
        <v>3</v>
      </c>
    </row>
    <row r="58" spans="1:18" ht="15.75" thickBot="1" x14ac:dyDescent="0.3">
      <c r="A58" s="90"/>
      <c r="B58" s="35" t="s">
        <v>16</v>
      </c>
      <c r="C58" s="36">
        <v>19</v>
      </c>
      <c r="D58" s="37">
        <v>20</v>
      </c>
      <c r="E58" s="70">
        <v>5.2631578900000003E-2</v>
      </c>
      <c r="F58" s="37">
        <v>18</v>
      </c>
      <c r="G58" s="37">
        <v>14</v>
      </c>
      <c r="H58" s="70">
        <v>-0.222222222</v>
      </c>
      <c r="I58" s="37">
        <v>11</v>
      </c>
      <c r="J58" s="37">
        <v>8</v>
      </c>
      <c r="K58" s="70">
        <v>-0.27272727299999999</v>
      </c>
      <c r="L58" s="11"/>
      <c r="M58" s="37">
        <v>20</v>
      </c>
      <c r="N58" s="37">
        <v>19</v>
      </c>
      <c r="O58" s="37">
        <v>11</v>
      </c>
      <c r="P58" s="58">
        <f t="shared" si="7"/>
        <v>1</v>
      </c>
      <c r="Q58" s="58">
        <f t="shared" si="8"/>
        <v>0.73684210526315785</v>
      </c>
      <c r="R58" s="58">
        <f t="shared" si="9"/>
        <v>0.72727272727272729</v>
      </c>
    </row>
    <row r="59" spans="1:18" ht="15.75" thickBot="1" x14ac:dyDescent="0.3">
      <c r="A59" s="90" t="s">
        <v>28</v>
      </c>
      <c r="B59" s="39" t="s">
        <v>15</v>
      </c>
      <c r="C59" s="40">
        <v>1</v>
      </c>
      <c r="D59" s="41">
        <v>3</v>
      </c>
      <c r="E59" s="71">
        <v>2</v>
      </c>
      <c r="F59" s="41">
        <v>1</v>
      </c>
      <c r="G59" s="41">
        <v>2</v>
      </c>
      <c r="H59" s="71">
        <v>1</v>
      </c>
      <c r="I59" s="41">
        <v>0</v>
      </c>
      <c r="J59" s="41">
        <v>0</v>
      </c>
      <c r="K59" s="72"/>
      <c r="L59" s="11"/>
      <c r="M59" s="41">
        <v>1</v>
      </c>
      <c r="N59" s="41">
        <v>1</v>
      </c>
      <c r="O59" s="41">
        <v>0</v>
      </c>
      <c r="P59" s="59">
        <f t="shared" si="7"/>
        <v>3</v>
      </c>
      <c r="Q59" s="59">
        <f t="shared" si="8"/>
        <v>2</v>
      </c>
      <c r="R59" s="60" t="s">
        <v>22</v>
      </c>
    </row>
    <row r="60" spans="1:18" ht="15.75" thickBot="1" x14ac:dyDescent="0.3">
      <c r="A60" s="90"/>
      <c r="B60" s="35" t="s">
        <v>16</v>
      </c>
      <c r="C60" s="36">
        <v>4</v>
      </c>
      <c r="D60" s="37">
        <v>3</v>
      </c>
      <c r="E60" s="70">
        <v>-0.25</v>
      </c>
      <c r="F60" s="37">
        <v>4</v>
      </c>
      <c r="G60" s="37">
        <v>2</v>
      </c>
      <c r="H60" s="70">
        <v>-0.5</v>
      </c>
      <c r="I60" s="37">
        <v>2</v>
      </c>
      <c r="J60" s="37">
        <v>0</v>
      </c>
      <c r="K60" s="73">
        <v>-1</v>
      </c>
      <c r="L60" s="11"/>
      <c r="M60" s="37">
        <v>4</v>
      </c>
      <c r="N60" s="37">
        <v>4</v>
      </c>
      <c r="O60" s="37">
        <v>2</v>
      </c>
      <c r="P60" s="58">
        <f t="shared" si="7"/>
        <v>0.75</v>
      </c>
      <c r="Q60" s="58">
        <f t="shared" si="8"/>
        <v>0.5</v>
      </c>
      <c r="R60" s="58">
        <f t="shared" si="9"/>
        <v>0</v>
      </c>
    </row>
    <row r="61" spans="1:18" ht="15.75" thickBot="1" x14ac:dyDescent="0.3">
      <c r="A61" s="90" t="s">
        <v>29</v>
      </c>
      <c r="B61" s="39" t="s">
        <v>15</v>
      </c>
      <c r="C61" s="40">
        <v>21</v>
      </c>
      <c r="D61" s="41">
        <v>32</v>
      </c>
      <c r="E61" s="71">
        <v>0.52380952380000001</v>
      </c>
      <c r="F61" s="41">
        <v>20</v>
      </c>
      <c r="G61" s="41">
        <v>32</v>
      </c>
      <c r="H61" s="71">
        <v>0.6</v>
      </c>
      <c r="I61" s="41">
        <v>13</v>
      </c>
      <c r="J61" s="41">
        <v>11</v>
      </c>
      <c r="K61" s="71">
        <v>-0.15384615400000001</v>
      </c>
      <c r="L61" s="11"/>
      <c r="M61" s="41">
        <v>22</v>
      </c>
      <c r="N61" s="41">
        <v>21</v>
      </c>
      <c r="O61" s="41">
        <v>12</v>
      </c>
      <c r="P61" s="59">
        <f t="shared" si="7"/>
        <v>1.4545454545454546</v>
      </c>
      <c r="Q61" s="59">
        <f t="shared" si="8"/>
        <v>1.5238095238095237</v>
      </c>
      <c r="R61" s="59">
        <f t="shared" si="9"/>
        <v>0.91666666666666663</v>
      </c>
    </row>
    <row r="62" spans="1:18" ht="15.75" thickBot="1" x14ac:dyDescent="0.3">
      <c r="A62" s="90"/>
      <c r="B62" s="35" t="s">
        <v>16</v>
      </c>
      <c r="C62" s="36">
        <v>71</v>
      </c>
      <c r="D62" s="37">
        <v>87</v>
      </c>
      <c r="E62" s="70">
        <v>0.2253521127</v>
      </c>
      <c r="F62" s="37">
        <v>69</v>
      </c>
      <c r="G62" s="37">
        <v>75</v>
      </c>
      <c r="H62" s="70">
        <v>8.6956521699999997E-2</v>
      </c>
      <c r="I62" s="37">
        <v>43</v>
      </c>
      <c r="J62" s="37">
        <v>37</v>
      </c>
      <c r="K62" s="70">
        <v>-0.139534884</v>
      </c>
      <c r="L62" s="11"/>
      <c r="M62" s="37">
        <v>73</v>
      </c>
      <c r="N62" s="37">
        <v>71</v>
      </c>
      <c r="O62" s="37">
        <v>43</v>
      </c>
      <c r="P62" s="58">
        <f t="shared" si="7"/>
        <v>1.1917808219178083</v>
      </c>
      <c r="Q62" s="58">
        <f t="shared" si="8"/>
        <v>1.056338028169014</v>
      </c>
      <c r="R62" s="58">
        <f t="shared" si="9"/>
        <v>0.86046511627906974</v>
      </c>
    </row>
    <row r="63" spans="1:18" ht="15.75" thickBot="1" x14ac:dyDescent="0.3">
      <c r="A63" s="90" t="s">
        <v>30</v>
      </c>
      <c r="B63" s="39" t="s">
        <v>15</v>
      </c>
      <c r="C63" s="40">
        <v>9</v>
      </c>
      <c r="D63" s="41">
        <v>18</v>
      </c>
      <c r="E63" s="71">
        <v>1</v>
      </c>
      <c r="F63" s="41">
        <v>8</v>
      </c>
      <c r="G63" s="41">
        <v>17</v>
      </c>
      <c r="H63" s="71">
        <v>1.125</v>
      </c>
      <c r="I63" s="41">
        <v>4</v>
      </c>
      <c r="J63" s="41">
        <v>7</v>
      </c>
      <c r="K63" s="72">
        <v>0.75</v>
      </c>
      <c r="L63" s="11"/>
      <c r="M63" s="41">
        <v>9</v>
      </c>
      <c r="N63" s="41">
        <v>8</v>
      </c>
      <c r="O63" s="41">
        <v>3</v>
      </c>
      <c r="P63" s="59">
        <f t="shared" si="7"/>
        <v>2</v>
      </c>
      <c r="Q63" s="59">
        <f t="shared" si="8"/>
        <v>2.125</v>
      </c>
      <c r="R63" s="59">
        <f t="shared" si="9"/>
        <v>2.3333333333333335</v>
      </c>
    </row>
    <row r="64" spans="1:18" ht="15.75" thickBot="1" x14ac:dyDescent="0.3">
      <c r="A64" s="90"/>
      <c r="B64" s="35" t="s">
        <v>16</v>
      </c>
      <c r="C64" s="36">
        <v>19</v>
      </c>
      <c r="D64" s="37">
        <v>45</v>
      </c>
      <c r="E64" s="70">
        <v>1.3684210526</v>
      </c>
      <c r="F64" s="37">
        <v>18</v>
      </c>
      <c r="G64" s="37">
        <v>42</v>
      </c>
      <c r="H64" s="70">
        <v>1.3333333332999999</v>
      </c>
      <c r="I64" s="37">
        <v>11</v>
      </c>
      <c r="J64" s="37">
        <v>28</v>
      </c>
      <c r="K64" s="70">
        <v>1.5454545454999999</v>
      </c>
      <c r="L64" s="11"/>
      <c r="M64" s="37">
        <v>19</v>
      </c>
      <c r="N64" s="37">
        <v>18</v>
      </c>
      <c r="O64" s="37">
        <v>10</v>
      </c>
      <c r="P64" s="58">
        <f t="shared" si="7"/>
        <v>2.3684210526315788</v>
      </c>
      <c r="Q64" s="58">
        <f t="shared" si="8"/>
        <v>2.3333333333333335</v>
      </c>
      <c r="R64" s="58">
        <f t="shared" si="9"/>
        <v>2.8</v>
      </c>
    </row>
    <row r="65" spans="1:18" ht="15.75" thickBot="1" x14ac:dyDescent="0.3">
      <c r="A65" s="90" t="s">
        <v>31</v>
      </c>
      <c r="B65" s="39" t="s">
        <v>15</v>
      </c>
      <c r="C65" s="40">
        <v>3</v>
      </c>
      <c r="D65" s="41">
        <v>2</v>
      </c>
      <c r="E65" s="72">
        <v>-0.33333333300000001</v>
      </c>
      <c r="F65" s="41">
        <v>3</v>
      </c>
      <c r="G65" s="41">
        <v>2</v>
      </c>
      <c r="H65" s="72">
        <v>-0.33333333300000001</v>
      </c>
      <c r="I65" s="41">
        <v>2</v>
      </c>
      <c r="J65" s="41">
        <v>1</v>
      </c>
      <c r="K65" s="72">
        <v>-0.5</v>
      </c>
      <c r="L65" s="11"/>
      <c r="M65" s="41">
        <v>3</v>
      </c>
      <c r="N65" s="41">
        <v>3</v>
      </c>
      <c r="O65" s="41">
        <v>2</v>
      </c>
      <c r="P65" s="59">
        <f t="shared" si="7"/>
        <v>0.66666666666666663</v>
      </c>
      <c r="Q65" s="59">
        <f t="shared" si="8"/>
        <v>0.66666666666666663</v>
      </c>
      <c r="R65" s="59">
        <f t="shared" si="9"/>
        <v>0.5</v>
      </c>
    </row>
    <row r="66" spans="1:18" ht="15.75" thickBot="1" x14ac:dyDescent="0.3">
      <c r="A66" s="91"/>
      <c r="B66" s="35" t="s">
        <v>16</v>
      </c>
      <c r="C66" s="36">
        <v>9</v>
      </c>
      <c r="D66" s="37">
        <v>13</v>
      </c>
      <c r="E66" s="70">
        <v>0.44444444440000003</v>
      </c>
      <c r="F66" s="37">
        <v>9</v>
      </c>
      <c r="G66" s="37">
        <v>11</v>
      </c>
      <c r="H66" s="70">
        <v>0.22222222220000001</v>
      </c>
      <c r="I66" s="37">
        <v>6</v>
      </c>
      <c r="J66" s="37">
        <v>5</v>
      </c>
      <c r="K66" s="73">
        <v>-0.16666666699999999</v>
      </c>
      <c r="L66" s="11"/>
      <c r="M66" s="37">
        <v>9</v>
      </c>
      <c r="N66" s="37">
        <v>9</v>
      </c>
      <c r="O66" s="37">
        <v>6</v>
      </c>
      <c r="P66" s="58">
        <f t="shared" si="7"/>
        <v>1.4444444444444444</v>
      </c>
      <c r="Q66" s="58">
        <f t="shared" si="8"/>
        <v>1.2222222222222223</v>
      </c>
      <c r="R66" s="58">
        <f t="shared" si="9"/>
        <v>0.83333333333333337</v>
      </c>
    </row>
    <row r="67" spans="1:18" x14ac:dyDescent="0.25">
      <c r="A67" s="43" t="s">
        <v>32</v>
      </c>
      <c r="B67" s="43"/>
      <c r="C67" s="3"/>
      <c r="D67" s="3"/>
      <c r="E67" s="75"/>
      <c r="F67" s="3"/>
      <c r="G67" s="3"/>
      <c r="H67" s="75"/>
      <c r="I67" s="3"/>
      <c r="J67" s="3"/>
      <c r="K67" s="75"/>
      <c r="L67" s="3"/>
      <c r="M67" s="5"/>
      <c r="N67" s="5"/>
      <c r="O67" s="5"/>
      <c r="P67" s="45"/>
      <c r="Q67" s="45"/>
      <c r="R67" s="45"/>
    </row>
    <row r="68" spans="1:18" x14ac:dyDescent="0.25">
      <c r="A68" s="88"/>
      <c r="B68" s="88"/>
      <c r="C68" s="3"/>
      <c r="D68" s="3"/>
      <c r="E68" s="75"/>
      <c r="F68" s="3"/>
      <c r="G68" s="3"/>
      <c r="H68" s="75"/>
      <c r="I68" s="3"/>
      <c r="J68" s="3"/>
      <c r="K68" s="75"/>
      <c r="L68" s="3"/>
      <c r="M68" s="5"/>
      <c r="N68" s="5"/>
      <c r="O68" s="5"/>
      <c r="P68" s="45"/>
      <c r="Q68" s="45"/>
      <c r="R68" s="45"/>
    </row>
    <row r="69" spans="1:18" x14ac:dyDescent="0.25">
      <c r="A69" s="92" t="s">
        <v>33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</row>
  </sheetData>
  <mergeCells count="42">
    <mergeCell ref="A8:B8"/>
    <mergeCell ref="A1:R1"/>
    <mergeCell ref="A2:R2"/>
    <mergeCell ref="A3:R3"/>
    <mergeCell ref="A4:R4"/>
    <mergeCell ref="A6:B6"/>
    <mergeCell ref="A20:B20"/>
    <mergeCell ref="A9:B9"/>
    <mergeCell ref="A10:B10"/>
    <mergeCell ref="A11:B11"/>
    <mergeCell ref="A12:B12"/>
    <mergeCell ref="A13:B13"/>
    <mergeCell ref="A14:B14"/>
    <mergeCell ref="A54:A56"/>
    <mergeCell ref="A57:A58"/>
    <mergeCell ref="A27:B27"/>
    <mergeCell ref="A28:A30"/>
    <mergeCell ref="A31:A33"/>
    <mergeCell ref="A34:A36"/>
    <mergeCell ref="A37:A39"/>
    <mergeCell ref="A40:A42"/>
    <mergeCell ref="A7:B7"/>
    <mergeCell ref="A43:A45"/>
    <mergeCell ref="A46:A48"/>
    <mergeCell ref="A49:A51"/>
    <mergeCell ref="A52:A53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59:A60"/>
    <mergeCell ref="A61:A62"/>
    <mergeCell ref="A63:A64"/>
    <mergeCell ref="A65:A66"/>
    <mergeCell ref="A69:R69"/>
  </mergeCells>
  <pageMargins left="0.25" right="0.25" top="0.75" bottom="0.75" header="0.3" footer="0.3"/>
  <pageSetup scale="75" fitToHeight="0" orientation="landscape" r:id="rId1"/>
  <headerFooter alignWithMargins="0">
    <oddFooter>&amp;LChantelle McGinness, 907-474-5371, cjmcginness@alaska.edu
UAF Planning, Analysis and Institutional Research&amp;R&amp;D
www.uaf.edu/pair</oddFooter>
  </headerFooter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selection activeCell="C7" sqref="C7:K65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6" customWidth="1"/>
    <col min="6" max="7" width="8.28515625" customWidth="1"/>
    <col min="8" max="8" width="10.7109375" style="76" customWidth="1"/>
    <col min="9" max="10" width="8.28515625" customWidth="1"/>
    <col min="11" max="11" width="10.42578125" style="76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style="63" customWidth="1"/>
    <col min="17" max="17" width="10.85546875" style="63" bestFit="1" customWidth="1"/>
    <col min="18" max="18" width="11.42578125" style="63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15.75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5.75" x14ac:dyDescent="0.25">
      <c r="A4" s="111" t="s">
        <v>92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ht="13.5" customHeight="1" thickBot="1" x14ac:dyDescent="0.3">
      <c r="A5" s="1"/>
      <c r="B5" s="2"/>
      <c r="C5" s="3"/>
      <c r="D5" s="3"/>
      <c r="E5" s="80"/>
      <c r="F5" s="3"/>
      <c r="G5" s="3"/>
      <c r="H5" s="64"/>
      <c r="I5" s="3"/>
      <c r="J5" s="3"/>
      <c r="K5" s="64"/>
      <c r="L5" s="5"/>
      <c r="M5" s="5"/>
      <c r="N5" s="5"/>
      <c r="O5" s="5"/>
      <c r="P5" s="45"/>
      <c r="Q5" s="45"/>
      <c r="R5" s="45"/>
    </row>
    <row r="6" spans="1:18" ht="51" x14ac:dyDescent="0.25">
      <c r="A6" s="112" t="s">
        <v>2</v>
      </c>
      <c r="B6" s="113"/>
      <c r="C6" s="6" t="s">
        <v>93</v>
      </c>
      <c r="D6" s="7" t="s">
        <v>96</v>
      </c>
      <c r="E6" s="46" t="s">
        <v>35</v>
      </c>
      <c r="F6" s="6" t="s">
        <v>94</v>
      </c>
      <c r="G6" s="6" t="s">
        <v>97</v>
      </c>
      <c r="H6" s="46" t="s">
        <v>35</v>
      </c>
      <c r="I6" s="6" t="s">
        <v>95</v>
      </c>
      <c r="J6" s="6" t="s">
        <v>98</v>
      </c>
      <c r="K6" s="46" t="s">
        <v>35</v>
      </c>
      <c r="L6" s="8"/>
      <c r="M6" s="9" t="s">
        <v>36</v>
      </c>
      <c r="N6" s="9" t="s">
        <v>37</v>
      </c>
      <c r="O6" s="9" t="s">
        <v>38</v>
      </c>
      <c r="P6" s="46" t="s">
        <v>39</v>
      </c>
      <c r="Q6" s="46" t="s">
        <v>40</v>
      </c>
      <c r="R6" s="47" t="s">
        <v>41</v>
      </c>
    </row>
    <row r="7" spans="1:18" x14ac:dyDescent="0.25">
      <c r="A7" s="107" t="s">
        <v>3</v>
      </c>
      <c r="B7" s="108"/>
      <c r="C7" s="10">
        <v>1326</v>
      </c>
      <c r="D7" s="10">
        <v>1264</v>
      </c>
      <c r="E7" s="65">
        <v>-4.6757163999999997E-2</v>
      </c>
      <c r="F7" s="10">
        <v>1128</v>
      </c>
      <c r="G7" s="10">
        <v>996</v>
      </c>
      <c r="H7" s="67">
        <v>-0.11702127700000001</v>
      </c>
      <c r="I7" s="10">
        <v>717</v>
      </c>
      <c r="J7" s="10">
        <v>580</v>
      </c>
      <c r="K7" s="65">
        <v>-0.19107391900000001</v>
      </c>
      <c r="L7" s="11"/>
      <c r="M7" s="12">
        <v>1401</v>
      </c>
      <c r="N7" s="12">
        <v>1198</v>
      </c>
      <c r="O7" s="12">
        <v>744</v>
      </c>
      <c r="P7" s="48">
        <f t="shared" ref="P7:P15" si="0">D7/M7</f>
        <v>0.90221270521056385</v>
      </c>
      <c r="Q7" s="48">
        <f t="shared" ref="Q7:Q15" si="1">G7/N7</f>
        <v>0.8313856427378965</v>
      </c>
      <c r="R7" s="49">
        <f t="shared" ref="R7:R15" si="2">J7/O7</f>
        <v>0.77956989247311825</v>
      </c>
    </row>
    <row r="8" spans="1:18" x14ac:dyDescent="0.25">
      <c r="A8" s="101" t="s">
        <v>4</v>
      </c>
      <c r="B8" s="102"/>
      <c r="C8" s="13">
        <v>28</v>
      </c>
      <c r="D8" s="13">
        <v>35</v>
      </c>
      <c r="E8" s="65">
        <v>0.25</v>
      </c>
      <c r="F8" s="13">
        <v>22</v>
      </c>
      <c r="G8" s="13">
        <v>30</v>
      </c>
      <c r="H8" s="67">
        <v>0.36363636360000001</v>
      </c>
      <c r="I8" s="13">
        <v>18</v>
      </c>
      <c r="J8" s="13">
        <v>22</v>
      </c>
      <c r="K8" s="65">
        <v>0.22222222220000001</v>
      </c>
      <c r="L8" s="11"/>
      <c r="M8" s="12">
        <v>25</v>
      </c>
      <c r="N8" s="12">
        <v>20</v>
      </c>
      <c r="O8" s="12">
        <v>16</v>
      </c>
      <c r="P8" s="48">
        <f t="shared" si="0"/>
        <v>1.4</v>
      </c>
      <c r="Q8" s="48">
        <f t="shared" si="1"/>
        <v>1.5</v>
      </c>
      <c r="R8" s="49">
        <f t="shared" si="2"/>
        <v>1.375</v>
      </c>
    </row>
    <row r="9" spans="1:18" x14ac:dyDescent="0.25">
      <c r="A9" s="101" t="s">
        <v>42</v>
      </c>
      <c r="B9" s="102"/>
      <c r="C9" s="13">
        <v>14</v>
      </c>
      <c r="D9" s="13">
        <v>22</v>
      </c>
      <c r="E9" s="65">
        <v>0.57142857140000003</v>
      </c>
      <c r="F9" s="13">
        <v>12</v>
      </c>
      <c r="G9" s="13">
        <v>18</v>
      </c>
      <c r="H9" s="67">
        <v>0.5</v>
      </c>
      <c r="I9" s="13">
        <v>9</v>
      </c>
      <c r="J9" s="13">
        <v>12</v>
      </c>
      <c r="K9" s="65">
        <v>0.33333333329999998</v>
      </c>
      <c r="L9" s="11"/>
      <c r="M9" s="12">
        <v>14</v>
      </c>
      <c r="N9" s="12">
        <v>12</v>
      </c>
      <c r="O9" s="12">
        <v>8</v>
      </c>
      <c r="P9" s="48">
        <f t="shared" si="0"/>
        <v>1.5714285714285714</v>
      </c>
      <c r="Q9" s="48">
        <f t="shared" si="1"/>
        <v>1.5</v>
      </c>
      <c r="R9" s="49">
        <f t="shared" si="2"/>
        <v>1.5</v>
      </c>
    </row>
    <row r="10" spans="1:18" x14ac:dyDescent="0.25">
      <c r="A10" s="101" t="s">
        <v>5</v>
      </c>
      <c r="B10" s="102"/>
      <c r="C10" s="13">
        <v>305</v>
      </c>
      <c r="D10" s="13">
        <v>368</v>
      </c>
      <c r="E10" s="65">
        <v>0.20655737699999999</v>
      </c>
      <c r="F10" s="13">
        <v>246</v>
      </c>
      <c r="G10" s="13">
        <v>303</v>
      </c>
      <c r="H10" s="67">
        <v>0.2317073171</v>
      </c>
      <c r="I10" s="13">
        <v>123</v>
      </c>
      <c r="J10" s="13">
        <v>142</v>
      </c>
      <c r="K10" s="65">
        <v>0.15447154469999999</v>
      </c>
      <c r="L10" s="11"/>
      <c r="M10" s="12">
        <v>320</v>
      </c>
      <c r="N10" s="12">
        <v>254</v>
      </c>
      <c r="O10" s="12">
        <v>118</v>
      </c>
      <c r="P10" s="48">
        <f t="shared" si="0"/>
        <v>1.1499999999999999</v>
      </c>
      <c r="Q10" s="48">
        <f t="shared" si="1"/>
        <v>1.1929133858267718</v>
      </c>
      <c r="R10" s="49">
        <f t="shared" si="2"/>
        <v>1.2033898305084745</v>
      </c>
    </row>
    <row r="11" spans="1:18" x14ac:dyDescent="0.25">
      <c r="A11" s="101" t="s">
        <v>6</v>
      </c>
      <c r="B11" s="102"/>
      <c r="C11" s="10">
        <v>419</v>
      </c>
      <c r="D11" s="10">
        <v>391</v>
      </c>
      <c r="E11" s="65">
        <v>-6.6825776000000003E-2</v>
      </c>
      <c r="F11" s="10">
        <v>385</v>
      </c>
      <c r="G11" s="10">
        <v>302</v>
      </c>
      <c r="H11" s="67">
        <v>-0.215584416</v>
      </c>
      <c r="I11" s="10">
        <v>282</v>
      </c>
      <c r="J11" s="10">
        <v>217</v>
      </c>
      <c r="K11" s="65">
        <v>-0.23049645399999999</v>
      </c>
      <c r="L11" s="11"/>
      <c r="M11" s="12">
        <v>473</v>
      </c>
      <c r="N11" s="12">
        <v>432</v>
      </c>
      <c r="O11" s="12">
        <v>310</v>
      </c>
      <c r="P11" s="48">
        <f t="shared" si="0"/>
        <v>0.82663847780126853</v>
      </c>
      <c r="Q11" s="48">
        <f t="shared" si="1"/>
        <v>0.69907407407407407</v>
      </c>
      <c r="R11" s="49">
        <f t="shared" si="2"/>
        <v>0.7</v>
      </c>
    </row>
    <row r="12" spans="1:18" x14ac:dyDescent="0.25">
      <c r="A12" s="101" t="s">
        <v>7</v>
      </c>
      <c r="B12" s="102"/>
      <c r="C12" s="10">
        <v>566</v>
      </c>
      <c r="D12" s="10">
        <v>488</v>
      </c>
      <c r="E12" s="65">
        <v>-0.137809187</v>
      </c>
      <c r="F12" s="10">
        <v>474</v>
      </c>
      <c r="G12" s="10">
        <v>375</v>
      </c>
      <c r="H12" s="67">
        <v>-0.20886075900000001</v>
      </c>
      <c r="I12" s="10">
        <v>289</v>
      </c>
      <c r="J12" s="10">
        <v>206</v>
      </c>
      <c r="K12" s="65">
        <v>-0.28719723200000002</v>
      </c>
      <c r="L12" s="11"/>
      <c r="M12" s="12">
        <v>584</v>
      </c>
      <c r="N12" s="12">
        <v>489</v>
      </c>
      <c r="O12" s="12">
        <v>295</v>
      </c>
      <c r="P12" s="48">
        <f t="shared" si="0"/>
        <v>0.83561643835616439</v>
      </c>
      <c r="Q12" s="48">
        <f t="shared" si="1"/>
        <v>0.76687116564417179</v>
      </c>
      <c r="R12" s="49">
        <f t="shared" si="2"/>
        <v>0.69830508474576269</v>
      </c>
    </row>
    <row r="13" spans="1:18" x14ac:dyDescent="0.25">
      <c r="A13" s="101" t="s">
        <v>8</v>
      </c>
      <c r="B13" s="102"/>
      <c r="C13" s="14">
        <v>36</v>
      </c>
      <c r="D13" s="14">
        <v>17</v>
      </c>
      <c r="E13" s="65">
        <v>-0.52777777800000003</v>
      </c>
      <c r="F13" s="14">
        <v>23</v>
      </c>
      <c r="G13" s="14">
        <v>16</v>
      </c>
      <c r="H13" s="67">
        <v>-0.30434782599999999</v>
      </c>
      <c r="I13" s="14">
        <v>23</v>
      </c>
      <c r="J13" s="14">
        <v>15</v>
      </c>
      <c r="K13" s="65">
        <v>-0.34782608700000001</v>
      </c>
      <c r="L13" s="11"/>
      <c r="M13" s="12">
        <v>24</v>
      </c>
      <c r="N13" s="12">
        <v>23</v>
      </c>
      <c r="O13" s="12">
        <v>21</v>
      </c>
      <c r="P13" s="48">
        <f t="shared" si="0"/>
        <v>0.70833333333333337</v>
      </c>
      <c r="Q13" s="48">
        <f t="shared" si="1"/>
        <v>0.69565217391304346</v>
      </c>
      <c r="R13" s="49">
        <f t="shared" si="2"/>
        <v>0.7142857142857143</v>
      </c>
    </row>
    <row r="14" spans="1:18" x14ac:dyDescent="0.25">
      <c r="A14" s="103" t="s">
        <v>9</v>
      </c>
      <c r="B14" s="104"/>
      <c r="C14" s="13">
        <v>232</v>
      </c>
      <c r="D14" s="13">
        <v>248</v>
      </c>
      <c r="E14" s="65">
        <v>6.8965517200000007E-2</v>
      </c>
      <c r="F14" s="13">
        <v>106</v>
      </c>
      <c r="G14" s="13">
        <v>125</v>
      </c>
      <c r="H14" s="67">
        <v>0.17924528300000001</v>
      </c>
      <c r="I14" s="13">
        <v>91</v>
      </c>
      <c r="J14" s="13">
        <v>95</v>
      </c>
      <c r="K14" s="65">
        <v>4.3956044E-2</v>
      </c>
      <c r="L14" s="11"/>
      <c r="M14" s="12">
        <v>233</v>
      </c>
      <c r="N14" s="12">
        <v>106</v>
      </c>
      <c r="O14" s="12">
        <v>91</v>
      </c>
      <c r="P14" s="48">
        <f t="shared" si="0"/>
        <v>1.0643776824034334</v>
      </c>
      <c r="Q14" s="48">
        <f t="shared" si="1"/>
        <v>1.179245283018868</v>
      </c>
      <c r="R14" s="49">
        <f t="shared" si="2"/>
        <v>1.043956043956044</v>
      </c>
    </row>
    <row r="15" spans="1:18" x14ac:dyDescent="0.25">
      <c r="A15" s="105" t="s">
        <v>10</v>
      </c>
      <c r="B15" s="106"/>
      <c r="C15" s="15">
        <v>1558</v>
      </c>
      <c r="D15" s="16">
        <v>1512</v>
      </c>
      <c r="E15" s="66">
        <v>-2.9525032E-2</v>
      </c>
      <c r="F15" s="15">
        <v>1234</v>
      </c>
      <c r="G15" s="15">
        <v>1121</v>
      </c>
      <c r="H15" s="77">
        <v>-9.1572123000000005E-2</v>
      </c>
      <c r="I15" s="15">
        <v>808</v>
      </c>
      <c r="J15" s="15">
        <v>675</v>
      </c>
      <c r="K15" s="66">
        <v>-0.16460395999999999</v>
      </c>
      <c r="L15" s="17"/>
      <c r="M15" s="18">
        <f>M7+M14</f>
        <v>1634</v>
      </c>
      <c r="N15" s="18">
        <f>N7+N14</f>
        <v>1304</v>
      </c>
      <c r="O15" s="18">
        <f>O7+O14</f>
        <v>835</v>
      </c>
      <c r="P15" s="50">
        <f t="shared" si="0"/>
        <v>0.92533659730722151</v>
      </c>
      <c r="Q15" s="50">
        <f t="shared" si="1"/>
        <v>0.85966257668711654</v>
      </c>
      <c r="R15" s="51">
        <f t="shared" si="2"/>
        <v>0.80838323353293418</v>
      </c>
    </row>
    <row r="16" spans="1:18" x14ac:dyDescent="0.25">
      <c r="A16" s="93" t="s">
        <v>11</v>
      </c>
      <c r="B16" s="94"/>
      <c r="C16" s="19"/>
      <c r="D16" s="20"/>
      <c r="E16" s="52"/>
      <c r="F16" s="19"/>
      <c r="G16" s="19"/>
      <c r="H16" s="78"/>
      <c r="I16" s="19"/>
      <c r="J16" s="19"/>
      <c r="K16" s="52"/>
      <c r="L16" s="21"/>
      <c r="M16" s="22"/>
      <c r="N16" s="22"/>
      <c r="O16" s="22"/>
      <c r="P16" s="52"/>
      <c r="Q16" s="52"/>
      <c r="R16" s="53"/>
    </row>
    <row r="17" spans="1:18" x14ac:dyDescent="0.25">
      <c r="A17" s="107" t="s">
        <v>3</v>
      </c>
      <c r="B17" s="108"/>
      <c r="C17" s="10">
        <v>647</v>
      </c>
      <c r="D17" s="10">
        <v>603</v>
      </c>
      <c r="E17" s="65">
        <v>-6.8006181999999998E-2</v>
      </c>
      <c r="F17" s="10">
        <v>497</v>
      </c>
      <c r="G17" s="10">
        <v>418</v>
      </c>
      <c r="H17" s="67">
        <v>-0.15895372199999999</v>
      </c>
      <c r="I17" s="10">
        <v>342</v>
      </c>
      <c r="J17" s="10">
        <v>262</v>
      </c>
      <c r="K17" s="67">
        <v>-0.233918129</v>
      </c>
      <c r="L17" s="11"/>
      <c r="M17" s="10">
        <v>664</v>
      </c>
      <c r="N17" s="10">
        <v>514</v>
      </c>
      <c r="O17" s="10">
        <v>344</v>
      </c>
      <c r="P17" s="48">
        <f t="shared" ref="P17" si="3">D17/M17</f>
        <v>0.9081325301204819</v>
      </c>
      <c r="Q17" s="48">
        <f t="shared" ref="Q17:Q25" si="4">G17/N17</f>
        <v>0.8132295719844358</v>
      </c>
      <c r="R17" s="49">
        <f t="shared" ref="R17:R25" si="5">J17/O17</f>
        <v>0.76162790697674421</v>
      </c>
    </row>
    <row r="18" spans="1:18" x14ac:dyDescent="0.25">
      <c r="A18" s="101" t="s">
        <v>4</v>
      </c>
      <c r="B18" s="102"/>
      <c r="C18" s="13">
        <v>17</v>
      </c>
      <c r="D18" s="13">
        <v>15</v>
      </c>
      <c r="E18" s="65">
        <v>-0.117647059</v>
      </c>
      <c r="F18" s="13">
        <v>13</v>
      </c>
      <c r="G18" s="13">
        <v>12</v>
      </c>
      <c r="H18" s="67">
        <v>-7.6923077000000006E-2</v>
      </c>
      <c r="I18" s="13">
        <v>10</v>
      </c>
      <c r="J18" s="13">
        <v>8</v>
      </c>
      <c r="K18" s="67">
        <v>-0.2</v>
      </c>
      <c r="L18" s="11"/>
      <c r="M18" s="13">
        <v>16</v>
      </c>
      <c r="N18" s="13">
        <v>13</v>
      </c>
      <c r="O18" s="13">
        <v>10</v>
      </c>
      <c r="P18" s="48">
        <f>D18/M18</f>
        <v>0.9375</v>
      </c>
      <c r="Q18" s="48">
        <f t="shared" si="4"/>
        <v>0.92307692307692313</v>
      </c>
      <c r="R18" s="49">
        <f t="shared" si="5"/>
        <v>0.8</v>
      </c>
    </row>
    <row r="19" spans="1:18" x14ac:dyDescent="0.25">
      <c r="A19" s="101" t="s">
        <v>42</v>
      </c>
      <c r="B19" s="102"/>
      <c r="C19" s="13">
        <v>11</v>
      </c>
      <c r="D19" s="13">
        <v>12</v>
      </c>
      <c r="E19" s="65">
        <v>9.0909090900000003E-2</v>
      </c>
      <c r="F19" s="13">
        <v>10</v>
      </c>
      <c r="G19" s="13">
        <v>9</v>
      </c>
      <c r="H19" s="67">
        <v>-0.1</v>
      </c>
      <c r="I19" s="13">
        <v>7</v>
      </c>
      <c r="J19" s="13">
        <v>5</v>
      </c>
      <c r="K19" s="67">
        <v>-0.28571428599999998</v>
      </c>
      <c r="L19" s="11"/>
      <c r="M19" s="13">
        <v>11</v>
      </c>
      <c r="N19" s="13">
        <v>10</v>
      </c>
      <c r="O19" s="13">
        <v>7</v>
      </c>
      <c r="P19" s="48">
        <f t="shared" ref="P19:P25" si="6">D19/M19</f>
        <v>1.0909090909090908</v>
      </c>
      <c r="Q19" s="48">
        <f t="shared" si="4"/>
        <v>0.9</v>
      </c>
      <c r="R19" s="49">
        <f t="shared" si="5"/>
        <v>0.7142857142857143</v>
      </c>
    </row>
    <row r="20" spans="1:18" x14ac:dyDescent="0.25">
      <c r="A20" s="101" t="s">
        <v>5</v>
      </c>
      <c r="B20" s="102"/>
      <c r="C20" s="13">
        <v>123</v>
      </c>
      <c r="D20" s="13">
        <v>138</v>
      </c>
      <c r="E20" s="65">
        <v>0.1219512195</v>
      </c>
      <c r="F20" s="13">
        <v>75</v>
      </c>
      <c r="G20" s="13">
        <v>88</v>
      </c>
      <c r="H20" s="67">
        <v>0.1733333333</v>
      </c>
      <c r="I20" s="13">
        <v>41</v>
      </c>
      <c r="J20" s="13">
        <v>41</v>
      </c>
      <c r="K20" s="67">
        <v>0</v>
      </c>
      <c r="L20" s="11"/>
      <c r="M20" s="13">
        <v>127</v>
      </c>
      <c r="N20" s="13">
        <v>76</v>
      </c>
      <c r="O20" s="13">
        <v>40</v>
      </c>
      <c r="P20" s="48">
        <f t="shared" si="6"/>
        <v>1.0866141732283465</v>
      </c>
      <c r="Q20" s="48">
        <f t="shared" si="4"/>
        <v>1.1578947368421053</v>
      </c>
      <c r="R20" s="49">
        <f t="shared" si="5"/>
        <v>1.0249999999999999</v>
      </c>
    </row>
    <row r="21" spans="1:18" x14ac:dyDescent="0.25">
      <c r="A21" s="101" t="s">
        <v>6</v>
      </c>
      <c r="B21" s="102"/>
      <c r="C21" s="10">
        <v>183</v>
      </c>
      <c r="D21" s="10">
        <v>186</v>
      </c>
      <c r="E21" s="65">
        <v>1.6393442599999999E-2</v>
      </c>
      <c r="F21" s="10">
        <v>164</v>
      </c>
      <c r="G21" s="10">
        <v>139</v>
      </c>
      <c r="H21" s="67">
        <v>-0.15243902400000001</v>
      </c>
      <c r="I21" s="10">
        <v>117</v>
      </c>
      <c r="J21" s="10">
        <v>100</v>
      </c>
      <c r="K21" s="67">
        <v>-0.14529914499999999</v>
      </c>
      <c r="L21" s="11"/>
      <c r="M21" s="10">
        <v>198</v>
      </c>
      <c r="N21" s="10">
        <v>177</v>
      </c>
      <c r="O21" s="10">
        <v>126</v>
      </c>
      <c r="P21" s="48">
        <f t="shared" si="6"/>
        <v>0.93939393939393945</v>
      </c>
      <c r="Q21" s="48">
        <f t="shared" si="4"/>
        <v>0.78531073446327682</v>
      </c>
      <c r="R21" s="49">
        <f t="shared" si="5"/>
        <v>0.79365079365079361</v>
      </c>
    </row>
    <row r="22" spans="1:18" x14ac:dyDescent="0.25">
      <c r="A22" s="101" t="s">
        <v>7</v>
      </c>
      <c r="B22" s="102"/>
      <c r="C22" s="10">
        <v>312</v>
      </c>
      <c r="D22" s="10">
        <v>263</v>
      </c>
      <c r="E22" s="65">
        <v>-0.15705128199999999</v>
      </c>
      <c r="F22" s="10">
        <v>235</v>
      </c>
      <c r="G22" s="10">
        <v>176</v>
      </c>
      <c r="H22" s="67">
        <v>-0.25106382999999999</v>
      </c>
      <c r="I22" s="10">
        <v>161</v>
      </c>
      <c r="J22" s="10">
        <v>107</v>
      </c>
      <c r="K22" s="67">
        <v>-0.33540372699999998</v>
      </c>
      <c r="L22" s="11"/>
      <c r="M22" s="10">
        <v>315</v>
      </c>
      <c r="N22" s="10">
        <v>238</v>
      </c>
      <c r="O22" s="10">
        <v>157</v>
      </c>
      <c r="P22" s="48">
        <f t="shared" si="6"/>
        <v>0.83492063492063495</v>
      </c>
      <c r="Q22" s="48">
        <f t="shared" si="4"/>
        <v>0.73949579831932777</v>
      </c>
      <c r="R22" s="49">
        <f t="shared" si="5"/>
        <v>0.68152866242038213</v>
      </c>
    </row>
    <row r="23" spans="1:18" x14ac:dyDescent="0.25">
      <c r="A23" s="101" t="s">
        <v>8</v>
      </c>
      <c r="B23" s="102"/>
      <c r="C23" s="14">
        <v>29</v>
      </c>
      <c r="D23" s="14">
        <v>16</v>
      </c>
      <c r="E23" s="65">
        <v>-0.44827586200000002</v>
      </c>
      <c r="F23" s="14">
        <v>23</v>
      </c>
      <c r="G23" s="14">
        <v>15</v>
      </c>
      <c r="H23" s="67">
        <v>-0.34782608700000001</v>
      </c>
      <c r="I23" s="14">
        <v>23</v>
      </c>
      <c r="J23" s="14">
        <v>14</v>
      </c>
      <c r="K23" s="67">
        <v>-0.39130434800000002</v>
      </c>
      <c r="L23" s="11"/>
      <c r="M23" s="14">
        <v>24</v>
      </c>
      <c r="N23" s="14">
        <v>23</v>
      </c>
      <c r="O23" s="14">
        <v>21</v>
      </c>
      <c r="P23" s="48">
        <f t="shared" si="6"/>
        <v>0.66666666666666663</v>
      </c>
      <c r="Q23" s="48">
        <f t="shared" si="4"/>
        <v>0.65217391304347827</v>
      </c>
      <c r="R23" s="49">
        <f t="shared" si="5"/>
        <v>0.66666666666666663</v>
      </c>
    </row>
    <row r="24" spans="1:18" x14ac:dyDescent="0.25">
      <c r="A24" s="103" t="s">
        <v>9</v>
      </c>
      <c r="B24" s="104"/>
      <c r="C24" s="13">
        <v>228</v>
      </c>
      <c r="D24" s="13">
        <v>244</v>
      </c>
      <c r="E24" s="65">
        <v>7.0175438600000001E-2</v>
      </c>
      <c r="F24" s="13">
        <v>104</v>
      </c>
      <c r="G24" s="13">
        <v>124</v>
      </c>
      <c r="H24" s="67">
        <v>0.1923076923</v>
      </c>
      <c r="I24" s="13">
        <v>91</v>
      </c>
      <c r="J24" s="13">
        <v>95</v>
      </c>
      <c r="K24" s="67">
        <v>4.3956044E-2</v>
      </c>
      <c r="L24" s="11"/>
      <c r="M24" s="13">
        <v>229</v>
      </c>
      <c r="N24" s="13">
        <v>104</v>
      </c>
      <c r="O24" s="13">
        <v>91</v>
      </c>
      <c r="P24" s="48">
        <f t="shared" si="6"/>
        <v>1.0655021834061136</v>
      </c>
      <c r="Q24" s="48">
        <f t="shared" si="4"/>
        <v>1.1923076923076923</v>
      </c>
      <c r="R24" s="49">
        <f t="shared" si="5"/>
        <v>1.043956043956044</v>
      </c>
    </row>
    <row r="25" spans="1:18" x14ac:dyDescent="0.25">
      <c r="A25" s="105" t="s">
        <v>12</v>
      </c>
      <c r="B25" s="106"/>
      <c r="C25" s="23">
        <v>875</v>
      </c>
      <c r="D25" s="24">
        <v>847</v>
      </c>
      <c r="E25" s="66">
        <v>-3.2000000000000001E-2</v>
      </c>
      <c r="F25" s="23">
        <v>601</v>
      </c>
      <c r="G25" s="23">
        <v>542</v>
      </c>
      <c r="H25" s="77">
        <v>-9.8169717000000004E-2</v>
      </c>
      <c r="I25" s="23">
        <v>433</v>
      </c>
      <c r="J25" s="23">
        <v>357</v>
      </c>
      <c r="K25" s="66">
        <v>-0.17551963000000001</v>
      </c>
      <c r="L25" s="17"/>
      <c r="M25" s="25">
        <f>M17+M24</f>
        <v>893</v>
      </c>
      <c r="N25" s="25">
        <f>N17+N24</f>
        <v>618</v>
      </c>
      <c r="O25" s="25">
        <f>O17+O24</f>
        <v>435</v>
      </c>
      <c r="P25" s="50">
        <f t="shared" si="6"/>
        <v>0.94848824188129899</v>
      </c>
      <c r="Q25" s="50">
        <f t="shared" si="4"/>
        <v>0.87702265372168287</v>
      </c>
      <c r="R25" s="51">
        <f t="shared" si="5"/>
        <v>0.82068965517241377</v>
      </c>
    </row>
    <row r="26" spans="1:18" ht="15" customHeight="1" x14ac:dyDescent="0.25">
      <c r="A26" s="96" t="s">
        <v>13</v>
      </c>
      <c r="B26" s="97"/>
      <c r="C26" s="26"/>
      <c r="D26" s="27"/>
      <c r="E26" s="54"/>
      <c r="F26" s="26"/>
      <c r="G26" s="26"/>
      <c r="H26" s="79"/>
      <c r="I26" s="26"/>
      <c r="J26" s="26"/>
      <c r="K26" s="54"/>
      <c r="L26" s="28"/>
      <c r="M26" s="29"/>
      <c r="N26" s="29"/>
      <c r="O26" s="29"/>
      <c r="P26" s="54"/>
      <c r="Q26" s="54"/>
      <c r="R26" s="55"/>
    </row>
    <row r="27" spans="1:18" x14ac:dyDescent="0.25">
      <c r="A27" s="98" t="s">
        <v>14</v>
      </c>
      <c r="B27" s="30" t="s">
        <v>15</v>
      </c>
      <c r="C27" s="13">
        <v>25</v>
      </c>
      <c r="D27" s="31">
        <v>25</v>
      </c>
      <c r="E27" s="68">
        <v>0</v>
      </c>
      <c r="F27" s="31">
        <v>14</v>
      </c>
      <c r="G27" s="31">
        <v>16</v>
      </c>
      <c r="H27" s="68">
        <v>0.14285714290000001</v>
      </c>
      <c r="I27" s="31">
        <v>10</v>
      </c>
      <c r="J27" s="31">
        <v>6</v>
      </c>
      <c r="K27" s="68">
        <v>-0.4</v>
      </c>
      <c r="L27" s="11"/>
      <c r="M27" s="31">
        <v>28</v>
      </c>
      <c r="N27" s="31">
        <v>14</v>
      </c>
      <c r="O27" s="31">
        <v>8</v>
      </c>
      <c r="P27" s="56">
        <f t="shared" ref="P27:P65" si="7">D27/M27</f>
        <v>0.8928571428571429</v>
      </c>
      <c r="Q27" s="56">
        <f t="shared" ref="Q27:Q65" si="8">G27/N27</f>
        <v>1.1428571428571428</v>
      </c>
      <c r="R27" s="56">
        <f t="shared" ref="R27:R65" si="9">J27/O27</f>
        <v>0.75</v>
      </c>
    </row>
    <row r="28" spans="1:18" x14ac:dyDescent="0.25">
      <c r="A28" s="99"/>
      <c r="B28" s="32" t="s">
        <v>16</v>
      </c>
      <c r="C28" s="33">
        <v>82</v>
      </c>
      <c r="D28" s="34">
        <v>79</v>
      </c>
      <c r="E28" s="69">
        <v>-3.6585366000000001E-2</v>
      </c>
      <c r="F28" s="34">
        <v>53</v>
      </c>
      <c r="G28" s="34">
        <v>48</v>
      </c>
      <c r="H28" s="69">
        <v>-9.4339622999999997E-2</v>
      </c>
      <c r="I28" s="34">
        <v>31</v>
      </c>
      <c r="J28" s="34">
        <v>28</v>
      </c>
      <c r="K28" s="69">
        <v>-9.6774193999999994E-2</v>
      </c>
      <c r="L28" s="11"/>
      <c r="M28" s="34">
        <v>85</v>
      </c>
      <c r="N28" s="34">
        <v>55</v>
      </c>
      <c r="O28" s="34">
        <v>30</v>
      </c>
      <c r="P28" s="57">
        <f t="shared" si="7"/>
        <v>0.92941176470588238</v>
      </c>
      <c r="Q28" s="57">
        <f t="shared" si="8"/>
        <v>0.87272727272727268</v>
      </c>
      <c r="R28" s="57">
        <f t="shared" si="9"/>
        <v>0.93333333333333335</v>
      </c>
    </row>
    <row r="29" spans="1:18" s="38" customFormat="1" ht="15.75" thickBot="1" x14ac:dyDescent="0.3">
      <c r="A29" s="100"/>
      <c r="B29" s="35" t="s">
        <v>17</v>
      </c>
      <c r="C29" s="36">
        <v>50</v>
      </c>
      <c r="D29" s="37">
        <v>56</v>
      </c>
      <c r="E29" s="70">
        <v>0.12</v>
      </c>
      <c r="F29" s="37">
        <v>12</v>
      </c>
      <c r="G29" s="37">
        <v>18</v>
      </c>
      <c r="H29" s="70">
        <v>0.5</v>
      </c>
      <c r="I29" s="37">
        <v>8</v>
      </c>
      <c r="J29" s="37">
        <v>10</v>
      </c>
      <c r="K29" s="70">
        <v>0.25</v>
      </c>
      <c r="L29" s="11"/>
      <c r="M29" s="37">
        <v>50</v>
      </c>
      <c r="N29" s="37">
        <v>11</v>
      </c>
      <c r="O29" s="37">
        <v>10</v>
      </c>
      <c r="P29" s="58">
        <f t="shared" si="7"/>
        <v>1.1200000000000001</v>
      </c>
      <c r="Q29" s="58">
        <f t="shared" si="8"/>
        <v>1.6363636363636365</v>
      </c>
      <c r="R29" s="58">
        <f t="shared" si="9"/>
        <v>1</v>
      </c>
    </row>
    <row r="30" spans="1:18" ht="15.75" thickBot="1" x14ac:dyDescent="0.3">
      <c r="A30" s="95" t="s">
        <v>18</v>
      </c>
      <c r="B30" s="39" t="s">
        <v>15</v>
      </c>
      <c r="C30" s="40">
        <v>28</v>
      </c>
      <c r="D30" s="41">
        <v>33</v>
      </c>
      <c r="E30" s="71">
        <v>0.1785714286</v>
      </c>
      <c r="F30" s="41">
        <v>20</v>
      </c>
      <c r="G30" s="41">
        <v>20</v>
      </c>
      <c r="H30" s="71">
        <v>0</v>
      </c>
      <c r="I30" s="41">
        <v>9</v>
      </c>
      <c r="J30" s="41">
        <v>10</v>
      </c>
      <c r="K30" s="71">
        <v>0.11111111110000001</v>
      </c>
      <c r="L30" s="11"/>
      <c r="M30" s="41">
        <v>29</v>
      </c>
      <c r="N30" s="41">
        <v>20</v>
      </c>
      <c r="O30" s="41">
        <v>9</v>
      </c>
      <c r="P30" s="59">
        <f t="shared" si="7"/>
        <v>1.1379310344827587</v>
      </c>
      <c r="Q30" s="59">
        <f t="shared" si="8"/>
        <v>1</v>
      </c>
      <c r="R30" s="59">
        <f t="shared" si="9"/>
        <v>1.1111111111111112</v>
      </c>
    </row>
    <row r="31" spans="1:18" ht="15.75" thickBot="1" x14ac:dyDescent="0.3">
      <c r="A31" s="95"/>
      <c r="B31" s="32" t="s">
        <v>16</v>
      </c>
      <c r="C31" s="31">
        <v>157</v>
      </c>
      <c r="D31" s="31">
        <v>146</v>
      </c>
      <c r="E31" s="68">
        <v>-7.0063693999999996E-2</v>
      </c>
      <c r="F31" s="31">
        <v>121</v>
      </c>
      <c r="G31" s="31">
        <v>106</v>
      </c>
      <c r="H31" s="68">
        <v>-0.123966942</v>
      </c>
      <c r="I31" s="31">
        <v>85</v>
      </c>
      <c r="J31" s="31">
        <v>65</v>
      </c>
      <c r="K31" s="68">
        <v>-0.235294118</v>
      </c>
      <c r="L31" s="11"/>
      <c r="M31" s="31">
        <v>162</v>
      </c>
      <c r="N31" s="31">
        <v>126</v>
      </c>
      <c r="O31" s="31">
        <v>87</v>
      </c>
      <c r="P31" s="56">
        <f t="shared" si="7"/>
        <v>0.90123456790123457</v>
      </c>
      <c r="Q31" s="56">
        <f t="shared" si="8"/>
        <v>0.84126984126984128</v>
      </c>
      <c r="R31" s="56">
        <f t="shared" si="9"/>
        <v>0.74712643678160917</v>
      </c>
    </row>
    <row r="32" spans="1:18" ht="15.75" thickBot="1" x14ac:dyDescent="0.3">
      <c r="A32" s="90"/>
      <c r="B32" s="35" t="s">
        <v>17</v>
      </c>
      <c r="C32" s="36">
        <v>24</v>
      </c>
      <c r="D32" s="37">
        <v>16</v>
      </c>
      <c r="E32" s="70">
        <v>-0.33333333300000001</v>
      </c>
      <c r="F32" s="37">
        <v>16</v>
      </c>
      <c r="G32" s="37">
        <v>7</v>
      </c>
      <c r="H32" s="70">
        <v>-0.5625</v>
      </c>
      <c r="I32" s="37">
        <v>15</v>
      </c>
      <c r="J32" s="37">
        <v>3</v>
      </c>
      <c r="K32" s="70">
        <v>-0.8</v>
      </c>
      <c r="L32" s="11"/>
      <c r="M32" s="37">
        <v>24</v>
      </c>
      <c r="N32" s="37">
        <v>17</v>
      </c>
      <c r="O32" s="37">
        <v>15</v>
      </c>
      <c r="P32" s="58">
        <f t="shared" si="7"/>
        <v>0.66666666666666663</v>
      </c>
      <c r="Q32" s="58">
        <f t="shared" si="8"/>
        <v>0.41176470588235292</v>
      </c>
      <c r="R32" s="58">
        <f t="shared" si="9"/>
        <v>0.2</v>
      </c>
    </row>
    <row r="33" spans="1:18" ht="15.75" thickBot="1" x14ac:dyDescent="0.3">
      <c r="A33" s="95" t="s">
        <v>19</v>
      </c>
      <c r="B33" s="39" t="s">
        <v>15</v>
      </c>
      <c r="C33" s="40">
        <v>21</v>
      </c>
      <c r="D33" s="41">
        <v>19</v>
      </c>
      <c r="E33" s="71">
        <v>-9.5238094999999995E-2</v>
      </c>
      <c r="F33" s="41">
        <v>12</v>
      </c>
      <c r="G33" s="41">
        <v>14</v>
      </c>
      <c r="H33" s="71">
        <v>0.16666666669999999</v>
      </c>
      <c r="I33" s="41">
        <v>6</v>
      </c>
      <c r="J33" s="41">
        <v>7</v>
      </c>
      <c r="K33" s="72">
        <v>0.16666666669999999</v>
      </c>
      <c r="L33" s="11"/>
      <c r="M33" s="41">
        <v>21</v>
      </c>
      <c r="N33" s="41">
        <v>13</v>
      </c>
      <c r="O33" s="41">
        <v>7</v>
      </c>
      <c r="P33" s="59">
        <f t="shared" si="7"/>
        <v>0.90476190476190477</v>
      </c>
      <c r="Q33" s="59">
        <f t="shared" si="8"/>
        <v>1.0769230769230769</v>
      </c>
      <c r="R33" s="59">
        <f t="shared" si="9"/>
        <v>1</v>
      </c>
    </row>
    <row r="34" spans="1:18" ht="15.75" thickBot="1" x14ac:dyDescent="0.3">
      <c r="A34" s="95"/>
      <c r="B34" s="32" t="s">
        <v>16</v>
      </c>
      <c r="C34" s="31">
        <v>125</v>
      </c>
      <c r="D34" s="31">
        <v>89</v>
      </c>
      <c r="E34" s="68">
        <v>-0.28799999999999998</v>
      </c>
      <c r="F34" s="31">
        <v>91</v>
      </c>
      <c r="G34" s="31">
        <v>69</v>
      </c>
      <c r="H34" s="68">
        <v>-0.24175824200000001</v>
      </c>
      <c r="I34" s="31">
        <v>61</v>
      </c>
      <c r="J34" s="31">
        <v>41</v>
      </c>
      <c r="K34" s="68">
        <v>-0.32786885199999999</v>
      </c>
      <c r="L34" s="11"/>
      <c r="M34" s="31">
        <v>126</v>
      </c>
      <c r="N34" s="31">
        <v>92</v>
      </c>
      <c r="O34" s="31">
        <v>59</v>
      </c>
      <c r="P34" s="56">
        <f t="shared" si="7"/>
        <v>0.70634920634920639</v>
      </c>
      <c r="Q34" s="56">
        <f t="shared" si="8"/>
        <v>0.75</v>
      </c>
      <c r="R34" s="56">
        <f t="shared" si="9"/>
        <v>0.69491525423728817</v>
      </c>
    </row>
    <row r="35" spans="1:18" ht="15.75" thickBot="1" x14ac:dyDescent="0.3">
      <c r="A35" s="90"/>
      <c r="B35" s="35" t="s">
        <v>17</v>
      </c>
      <c r="C35" s="36">
        <v>32</v>
      </c>
      <c r="D35" s="37">
        <v>25</v>
      </c>
      <c r="E35" s="70">
        <v>-0.21875</v>
      </c>
      <c r="F35" s="37">
        <v>12</v>
      </c>
      <c r="G35" s="37">
        <v>9</v>
      </c>
      <c r="H35" s="70">
        <v>-0.25</v>
      </c>
      <c r="I35" s="37">
        <v>12</v>
      </c>
      <c r="J35" s="37">
        <v>7</v>
      </c>
      <c r="K35" s="70">
        <v>-0.41666666699999999</v>
      </c>
      <c r="L35" s="11"/>
      <c r="M35" s="37">
        <v>33</v>
      </c>
      <c r="N35" s="37">
        <v>13</v>
      </c>
      <c r="O35" s="37">
        <v>13</v>
      </c>
      <c r="P35" s="58">
        <f t="shared" si="7"/>
        <v>0.75757575757575757</v>
      </c>
      <c r="Q35" s="58">
        <f t="shared" si="8"/>
        <v>0.69230769230769229</v>
      </c>
      <c r="R35" s="58">
        <f t="shared" si="9"/>
        <v>0.53846153846153844</v>
      </c>
    </row>
    <row r="36" spans="1:18" ht="15.75" thickBot="1" x14ac:dyDescent="0.3">
      <c r="A36" s="95" t="s">
        <v>20</v>
      </c>
      <c r="B36" s="39" t="s">
        <v>15</v>
      </c>
      <c r="C36" s="41">
        <v>24</v>
      </c>
      <c r="D36" s="41">
        <v>23</v>
      </c>
      <c r="E36" s="71">
        <v>-4.1666666999999998E-2</v>
      </c>
      <c r="F36" s="41">
        <v>16</v>
      </c>
      <c r="G36" s="41">
        <v>15</v>
      </c>
      <c r="H36" s="71">
        <v>-6.25E-2</v>
      </c>
      <c r="I36" s="41">
        <v>10</v>
      </c>
      <c r="J36" s="41">
        <v>12</v>
      </c>
      <c r="K36" s="71">
        <v>0.2</v>
      </c>
      <c r="L36" s="11"/>
      <c r="M36" s="41">
        <v>24</v>
      </c>
      <c r="N36" s="41">
        <v>16</v>
      </c>
      <c r="O36" s="41">
        <v>9</v>
      </c>
      <c r="P36" s="59">
        <f t="shared" si="7"/>
        <v>0.95833333333333337</v>
      </c>
      <c r="Q36" s="59">
        <f t="shared" si="8"/>
        <v>0.9375</v>
      </c>
      <c r="R36" s="59">
        <f t="shared" si="9"/>
        <v>1.3333333333333333</v>
      </c>
    </row>
    <row r="37" spans="1:18" ht="15.75" thickBot="1" x14ac:dyDescent="0.3">
      <c r="A37" s="95"/>
      <c r="B37" s="32" t="s">
        <v>16</v>
      </c>
      <c r="C37" s="31">
        <v>95</v>
      </c>
      <c r="D37" s="31">
        <v>76</v>
      </c>
      <c r="E37" s="68">
        <v>-0.2</v>
      </c>
      <c r="F37" s="31">
        <v>78</v>
      </c>
      <c r="G37" s="31">
        <v>58</v>
      </c>
      <c r="H37" s="68">
        <v>-0.256410256</v>
      </c>
      <c r="I37" s="31">
        <v>56</v>
      </c>
      <c r="J37" s="31">
        <v>47</v>
      </c>
      <c r="K37" s="68">
        <v>-0.16071428600000001</v>
      </c>
      <c r="L37" s="11"/>
      <c r="M37" s="31">
        <v>98</v>
      </c>
      <c r="N37" s="31">
        <v>80</v>
      </c>
      <c r="O37" s="31">
        <v>53</v>
      </c>
      <c r="P37" s="56">
        <f t="shared" si="7"/>
        <v>0.77551020408163263</v>
      </c>
      <c r="Q37" s="56">
        <f t="shared" si="8"/>
        <v>0.72499999999999998</v>
      </c>
      <c r="R37" s="56">
        <f t="shared" si="9"/>
        <v>0.8867924528301887</v>
      </c>
    </row>
    <row r="38" spans="1:18" ht="15.75" thickBot="1" x14ac:dyDescent="0.3">
      <c r="A38" s="90"/>
      <c r="B38" s="35" t="s">
        <v>17</v>
      </c>
      <c r="C38" s="36">
        <v>21</v>
      </c>
      <c r="D38" s="37">
        <v>18</v>
      </c>
      <c r="E38" s="70">
        <v>-0.14285714299999999</v>
      </c>
      <c r="F38" s="37">
        <v>3</v>
      </c>
      <c r="G38" s="37">
        <v>8</v>
      </c>
      <c r="H38" s="70">
        <v>1.6666666667000001</v>
      </c>
      <c r="I38" s="37">
        <v>3</v>
      </c>
      <c r="J38" s="37">
        <v>7</v>
      </c>
      <c r="K38" s="73">
        <v>1.3333333332999999</v>
      </c>
      <c r="L38" s="11"/>
      <c r="M38" s="37">
        <v>21</v>
      </c>
      <c r="N38" s="37">
        <v>3</v>
      </c>
      <c r="O38" s="37">
        <v>3</v>
      </c>
      <c r="P38" s="58">
        <f t="shared" si="7"/>
        <v>0.8571428571428571</v>
      </c>
      <c r="Q38" s="58">
        <f t="shared" si="8"/>
        <v>2.6666666666666665</v>
      </c>
      <c r="R38" s="58">
        <f t="shared" si="9"/>
        <v>2.3333333333333335</v>
      </c>
    </row>
    <row r="39" spans="1:18" ht="15.75" thickBot="1" x14ac:dyDescent="0.3">
      <c r="A39" s="95" t="s">
        <v>21</v>
      </c>
      <c r="B39" s="39" t="s">
        <v>15</v>
      </c>
      <c r="C39" s="41">
        <v>6</v>
      </c>
      <c r="D39" s="41">
        <v>11</v>
      </c>
      <c r="E39" s="71">
        <v>0.83333333330000003</v>
      </c>
      <c r="F39" s="41">
        <v>2</v>
      </c>
      <c r="G39" s="41">
        <v>4</v>
      </c>
      <c r="H39" s="71">
        <v>1</v>
      </c>
      <c r="I39" s="41">
        <v>1</v>
      </c>
      <c r="J39" s="41">
        <v>0</v>
      </c>
      <c r="K39" s="71">
        <v>-1</v>
      </c>
      <c r="L39" s="11"/>
      <c r="M39" s="41">
        <v>6</v>
      </c>
      <c r="N39" s="41">
        <v>2</v>
      </c>
      <c r="O39" s="41">
        <v>1</v>
      </c>
      <c r="P39" s="59">
        <f t="shared" si="7"/>
        <v>1.8333333333333333</v>
      </c>
      <c r="Q39" s="59">
        <f t="shared" si="8"/>
        <v>2</v>
      </c>
      <c r="R39" s="59">
        <f t="shared" si="9"/>
        <v>0</v>
      </c>
    </row>
    <row r="40" spans="1:18" ht="15.75" thickBot="1" x14ac:dyDescent="0.3">
      <c r="A40" s="95"/>
      <c r="B40" s="32" t="s">
        <v>16</v>
      </c>
      <c r="C40" s="13">
        <v>29</v>
      </c>
      <c r="D40" s="31">
        <v>52</v>
      </c>
      <c r="E40" s="68">
        <v>0.79310344830000001</v>
      </c>
      <c r="F40" s="31">
        <v>21</v>
      </c>
      <c r="G40" s="31">
        <v>20</v>
      </c>
      <c r="H40" s="68">
        <v>-4.7619047999999997E-2</v>
      </c>
      <c r="I40" s="31">
        <v>15</v>
      </c>
      <c r="J40" s="31">
        <v>14</v>
      </c>
      <c r="K40" s="68">
        <v>-6.6666666999999999E-2</v>
      </c>
      <c r="L40" s="11"/>
      <c r="M40" s="31">
        <v>30</v>
      </c>
      <c r="N40" s="31">
        <v>22</v>
      </c>
      <c r="O40" s="31">
        <v>16</v>
      </c>
      <c r="P40" s="56">
        <f t="shared" si="7"/>
        <v>1.7333333333333334</v>
      </c>
      <c r="Q40" s="56">
        <f t="shared" si="8"/>
        <v>0.90909090909090906</v>
      </c>
      <c r="R40" s="56">
        <f t="shared" si="9"/>
        <v>0.875</v>
      </c>
    </row>
    <row r="41" spans="1:18" ht="15.75" thickBot="1" x14ac:dyDescent="0.3">
      <c r="A41" s="90"/>
      <c r="B41" s="35" t="s">
        <v>17</v>
      </c>
      <c r="C41" s="36">
        <v>46</v>
      </c>
      <c r="D41" s="37">
        <v>56</v>
      </c>
      <c r="E41" s="70">
        <v>0.2173913043</v>
      </c>
      <c r="F41" s="37">
        <v>28</v>
      </c>
      <c r="G41" s="37">
        <v>38</v>
      </c>
      <c r="H41" s="70">
        <v>0.35714285709999999</v>
      </c>
      <c r="I41" s="37">
        <v>27</v>
      </c>
      <c r="J41" s="37">
        <v>33</v>
      </c>
      <c r="K41" s="70">
        <v>0.22222222220000001</v>
      </c>
      <c r="L41" s="11"/>
      <c r="M41" s="37">
        <v>46</v>
      </c>
      <c r="N41" s="37">
        <v>27</v>
      </c>
      <c r="O41" s="37">
        <v>25</v>
      </c>
      <c r="P41" s="58">
        <f t="shared" si="7"/>
        <v>1.2173913043478262</v>
      </c>
      <c r="Q41" s="58">
        <f t="shared" si="8"/>
        <v>1.4074074074074074</v>
      </c>
      <c r="R41" s="58">
        <f t="shared" si="9"/>
        <v>1.32</v>
      </c>
    </row>
    <row r="42" spans="1:18" ht="15.75" thickBot="1" x14ac:dyDescent="0.3">
      <c r="A42" s="95" t="s">
        <v>50</v>
      </c>
      <c r="B42" s="39" t="s">
        <v>15</v>
      </c>
      <c r="C42" s="41">
        <v>1</v>
      </c>
      <c r="D42" s="41">
        <v>0</v>
      </c>
      <c r="E42" s="71">
        <v>-1</v>
      </c>
      <c r="F42" s="41">
        <v>1</v>
      </c>
      <c r="G42" s="41">
        <v>0</v>
      </c>
      <c r="H42" s="71">
        <v>-1</v>
      </c>
      <c r="I42" s="41">
        <v>0</v>
      </c>
      <c r="J42" s="41">
        <v>0</v>
      </c>
      <c r="K42" s="72"/>
      <c r="L42" s="11"/>
      <c r="M42" s="41">
        <v>1</v>
      </c>
      <c r="N42" s="41">
        <v>1</v>
      </c>
      <c r="O42" s="41">
        <v>0</v>
      </c>
      <c r="P42" s="59">
        <f t="shared" si="7"/>
        <v>0</v>
      </c>
      <c r="Q42" s="59">
        <f t="shared" si="8"/>
        <v>0</v>
      </c>
      <c r="R42" s="60" t="s">
        <v>22</v>
      </c>
    </row>
    <row r="43" spans="1:18" ht="15.75" thickBot="1" x14ac:dyDescent="0.3">
      <c r="A43" s="95"/>
      <c r="B43" s="32" t="s">
        <v>16</v>
      </c>
      <c r="C43" s="31">
        <v>7</v>
      </c>
      <c r="D43" s="31">
        <v>7</v>
      </c>
      <c r="E43" s="68">
        <v>0</v>
      </c>
      <c r="F43" s="31">
        <v>5</v>
      </c>
      <c r="G43" s="31">
        <v>5</v>
      </c>
      <c r="H43" s="68">
        <v>0</v>
      </c>
      <c r="I43" s="31">
        <v>3</v>
      </c>
      <c r="J43" s="31">
        <v>1</v>
      </c>
      <c r="K43" s="68">
        <v>-0.66666666699999999</v>
      </c>
      <c r="L43" s="11"/>
      <c r="M43" s="31">
        <v>7</v>
      </c>
      <c r="N43" s="31">
        <v>5</v>
      </c>
      <c r="O43" s="31">
        <v>3</v>
      </c>
      <c r="P43" s="56">
        <f t="shared" si="7"/>
        <v>1</v>
      </c>
      <c r="Q43" s="56">
        <f t="shared" si="8"/>
        <v>1</v>
      </c>
      <c r="R43" s="56">
        <f t="shared" si="9"/>
        <v>0.33333333333333331</v>
      </c>
    </row>
    <row r="44" spans="1:18" ht="15.75" thickBot="1" x14ac:dyDescent="0.3">
      <c r="A44" s="90"/>
      <c r="B44" s="35" t="s">
        <v>17</v>
      </c>
      <c r="C44" s="36">
        <v>9</v>
      </c>
      <c r="D44" s="37">
        <v>14</v>
      </c>
      <c r="E44" s="70">
        <v>0.55555555560000003</v>
      </c>
      <c r="F44" s="37">
        <v>4</v>
      </c>
      <c r="G44" s="37">
        <v>5</v>
      </c>
      <c r="H44" s="70">
        <v>0.25</v>
      </c>
      <c r="I44" s="37">
        <v>3</v>
      </c>
      <c r="J44" s="37">
        <v>5</v>
      </c>
      <c r="K44" s="70">
        <v>0.66666666669999997</v>
      </c>
      <c r="L44" s="11"/>
      <c r="M44" s="37">
        <v>9</v>
      </c>
      <c r="N44" s="37">
        <v>4</v>
      </c>
      <c r="O44" s="37">
        <v>3</v>
      </c>
      <c r="P44" s="58">
        <f t="shared" si="7"/>
        <v>1.5555555555555556</v>
      </c>
      <c r="Q44" s="58">
        <f t="shared" si="8"/>
        <v>1.25</v>
      </c>
      <c r="R44" s="58">
        <f t="shared" si="9"/>
        <v>1.6666666666666667</v>
      </c>
    </row>
    <row r="45" spans="1:18" ht="15.75" thickBot="1" x14ac:dyDescent="0.3">
      <c r="A45" s="95" t="s">
        <v>23</v>
      </c>
      <c r="B45" s="39" t="s">
        <v>15</v>
      </c>
      <c r="C45" s="41">
        <v>17</v>
      </c>
      <c r="D45" s="41">
        <v>27</v>
      </c>
      <c r="E45" s="71">
        <v>0.58823529409999997</v>
      </c>
      <c r="F45" s="41">
        <v>9</v>
      </c>
      <c r="G45" s="41">
        <v>19</v>
      </c>
      <c r="H45" s="71">
        <v>1.1111111111</v>
      </c>
      <c r="I45" s="41">
        <v>4</v>
      </c>
      <c r="J45" s="41">
        <v>6</v>
      </c>
      <c r="K45" s="71">
        <v>0.5</v>
      </c>
      <c r="L45" s="11"/>
      <c r="M45" s="41">
        <v>17</v>
      </c>
      <c r="N45" s="41">
        <v>9</v>
      </c>
      <c r="O45" s="41">
        <v>5</v>
      </c>
      <c r="P45" s="59">
        <f t="shared" si="7"/>
        <v>1.588235294117647</v>
      </c>
      <c r="Q45" s="59">
        <f t="shared" si="8"/>
        <v>2.1111111111111112</v>
      </c>
      <c r="R45" s="59">
        <f t="shared" si="9"/>
        <v>1.2</v>
      </c>
    </row>
    <row r="46" spans="1:18" ht="15.75" thickBot="1" x14ac:dyDescent="0.3">
      <c r="A46" s="95"/>
      <c r="B46" s="32" t="s">
        <v>16</v>
      </c>
      <c r="C46" s="31">
        <v>142</v>
      </c>
      <c r="D46" s="31">
        <v>146</v>
      </c>
      <c r="E46" s="68">
        <v>2.8169014100000001E-2</v>
      </c>
      <c r="F46" s="31">
        <v>120</v>
      </c>
      <c r="G46" s="31">
        <v>106</v>
      </c>
      <c r="H46" s="68">
        <v>-0.116666667</v>
      </c>
      <c r="I46" s="31">
        <v>85</v>
      </c>
      <c r="J46" s="31">
        <v>61</v>
      </c>
      <c r="K46" s="68">
        <v>-0.28235294100000002</v>
      </c>
      <c r="L46" s="11"/>
      <c r="M46" s="31">
        <v>146</v>
      </c>
      <c r="N46" s="31">
        <v>126</v>
      </c>
      <c r="O46" s="31">
        <v>90</v>
      </c>
      <c r="P46" s="56">
        <f t="shared" si="7"/>
        <v>1</v>
      </c>
      <c r="Q46" s="56">
        <f t="shared" si="8"/>
        <v>0.84126984126984128</v>
      </c>
      <c r="R46" s="56">
        <f t="shared" si="9"/>
        <v>0.67777777777777781</v>
      </c>
    </row>
    <row r="47" spans="1:18" ht="15.75" thickBot="1" x14ac:dyDescent="0.3">
      <c r="A47" s="90"/>
      <c r="B47" s="35" t="s">
        <v>17</v>
      </c>
      <c r="C47" s="36">
        <v>42</v>
      </c>
      <c r="D47" s="37">
        <v>55</v>
      </c>
      <c r="E47" s="70">
        <v>0.30952380950000002</v>
      </c>
      <c r="F47" s="37">
        <v>27</v>
      </c>
      <c r="G47" s="37">
        <v>37</v>
      </c>
      <c r="H47" s="70">
        <v>0.37037037039999998</v>
      </c>
      <c r="I47" s="37">
        <v>22</v>
      </c>
      <c r="J47" s="37">
        <v>29</v>
      </c>
      <c r="K47" s="70">
        <v>0.31818181820000002</v>
      </c>
      <c r="L47" s="11"/>
      <c r="M47" s="37">
        <v>42</v>
      </c>
      <c r="N47" s="37">
        <v>27</v>
      </c>
      <c r="O47" s="37">
        <v>21</v>
      </c>
      <c r="P47" s="58">
        <f t="shared" si="7"/>
        <v>1.3095238095238095</v>
      </c>
      <c r="Q47" s="58">
        <f t="shared" si="8"/>
        <v>1.3703703703703705</v>
      </c>
      <c r="R47" s="58">
        <f t="shared" si="9"/>
        <v>1.3809523809523809</v>
      </c>
    </row>
    <row r="48" spans="1:18" ht="15.75" thickBot="1" x14ac:dyDescent="0.3">
      <c r="A48" s="95" t="s">
        <v>24</v>
      </c>
      <c r="B48" s="39" t="s">
        <v>15</v>
      </c>
      <c r="C48" s="41">
        <v>1</v>
      </c>
      <c r="D48" s="41">
        <v>0</v>
      </c>
      <c r="E48" s="71">
        <v>-1</v>
      </c>
      <c r="F48" s="41">
        <v>1</v>
      </c>
      <c r="G48" s="41">
        <v>0</v>
      </c>
      <c r="H48" s="71">
        <v>-1</v>
      </c>
      <c r="I48" s="41">
        <v>1</v>
      </c>
      <c r="J48" s="41">
        <v>0</v>
      </c>
      <c r="K48" s="71">
        <v>-1</v>
      </c>
      <c r="L48" s="11"/>
      <c r="M48" s="41">
        <v>1</v>
      </c>
      <c r="N48" s="41">
        <v>1</v>
      </c>
      <c r="O48" s="41">
        <v>1</v>
      </c>
      <c r="P48" s="59">
        <f t="shared" si="7"/>
        <v>0</v>
      </c>
      <c r="Q48" s="59">
        <f t="shared" si="8"/>
        <v>0</v>
      </c>
      <c r="R48" s="59">
        <f t="shared" si="9"/>
        <v>0</v>
      </c>
    </row>
    <row r="49" spans="1:18" ht="15.75" thickBot="1" x14ac:dyDescent="0.3">
      <c r="A49" s="95"/>
      <c r="B49" s="32" t="s">
        <v>16</v>
      </c>
      <c r="C49" s="13">
        <v>10</v>
      </c>
      <c r="D49" s="31">
        <v>8</v>
      </c>
      <c r="E49" s="68">
        <v>-0.2</v>
      </c>
      <c r="F49" s="31">
        <v>8</v>
      </c>
      <c r="G49" s="31">
        <v>6</v>
      </c>
      <c r="H49" s="68">
        <v>-0.25</v>
      </c>
      <c r="I49" s="31">
        <v>6</v>
      </c>
      <c r="J49" s="31">
        <v>5</v>
      </c>
      <c r="K49" s="68">
        <v>-0.16666666699999999</v>
      </c>
      <c r="L49" s="11"/>
      <c r="M49" s="31">
        <v>10</v>
      </c>
      <c r="N49" s="31">
        <v>8</v>
      </c>
      <c r="O49" s="31">
        <v>6</v>
      </c>
      <c r="P49" s="56">
        <f t="shared" si="7"/>
        <v>0.8</v>
      </c>
      <c r="Q49" s="56">
        <f t="shared" si="8"/>
        <v>0.75</v>
      </c>
      <c r="R49" s="56">
        <f t="shared" si="9"/>
        <v>0.83333333333333337</v>
      </c>
    </row>
    <row r="50" spans="1:18" ht="15.75" thickBot="1" x14ac:dyDescent="0.3">
      <c r="A50" s="90"/>
      <c r="B50" s="35" t="s">
        <v>17</v>
      </c>
      <c r="C50" s="36">
        <v>4</v>
      </c>
      <c r="D50" s="37">
        <v>4</v>
      </c>
      <c r="E50" s="70">
        <v>0</v>
      </c>
      <c r="F50" s="37">
        <v>2</v>
      </c>
      <c r="G50" s="37">
        <v>2</v>
      </c>
      <c r="H50" s="70">
        <v>0</v>
      </c>
      <c r="I50" s="37">
        <v>1</v>
      </c>
      <c r="J50" s="37">
        <v>1</v>
      </c>
      <c r="K50" s="73">
        <v>0</v>
      </c>
      <c r="L50" s="11"/>
      <c r="M50" s="37">
        <v>4</v>
      </c>
      <c r="N50" s="37">
        <v>2</v>
      </c>
      <c r="O50" s="37">
        <v>1</v>
      </c>
      <c r="P50" s="58">
        <f t="shared" si="7"/>
        <v>1</v>
      </c>
      <c r="Q50" s="58">
        <f t="shared" si="8"/>
        <v>1</v>
      </c>
      <c r="R50" s="58">
        <f t="shared" si="9"/>
        <v>1</v>
      </c>
    </row>
    <row r="51" spans="1:18" ht="15.75" thickBot="1" x14ac:dyDescent="0.3">
      <c r="A51" s="90" t="s">
        <v>25</v>
      </c>
      <c r="B51" s="39" t="s">
        <v>15</v>
      </c>
      <c r="C51" s="40">
        <v>145</v>
      </c>
      <c r="D51" s="41">
        <v>168</v>
      </c>
      <c r="E51" s="71">
        <v>0.15862068970000001</v>
      </c>
      <c r="F51" s="41">
        <v>136</v>
      </c>
      <c r="G51" s="41">
        <v>159</v>
      </c>
      <c r="H51" s="71">
        <v>0.16911764709999999</v>
      </c>
      <c r="I51" s="41">
        <v>62</v>
      </c>
      <c r="J51" s="41">
        <v>78</v>
      </c>
      <c r="K51" s="71">
        <v>0.25806451609999997</v>
      </c>
      <c r="L51" s="11"/>
      <c r="M51" s="41">
        <v>152</v>
      </c>
      <c r="N51" s="41">
        <v>140</v>
      </c>
      <c r="O51" s="41">
        <v>59</v>
      </c>
      <c r="P51" s="59">
        <f t="shared" si="7"/>
        <v>1.1052631578947369</v>
      </c>
      <c r="Q51" s="59">
        <f t="shared" si="8"/>
        <v>1.1357142857142857</v>
      </c>
      <c r="R51" s="59">
        <f t="shared" si="9"/>
        <v>1.3220338983050848</v>
      </c>
    </row>
    <row r="52" spans="1:18" ht="15.75" thickBot="1" x14ac:dyDescent="0.3">
      <c r="A52" s="90"/>
      <c r="B52" s="35" t="s">
        <v>16</v>
      </c>
      <c r="C52" s="36">
        <v>545</v>
      </c>
      <c r="D52" s="37">
        <v>490</v>
      </c>
      <c r="E52" s="70">
        <v>-0.100917431</v>
      </c>
      <c r="F52" s="37">
        <v>508</v>
      </c>
      <c r="G52" s="37">
        <v>443</v>
      </c>
      <c r="H52" s="70">
        <v>-0.127952756</v>
      </c>
      <c r="I52" s="37">
        <v>300</v>
      </c>
      <c r="J52" s="37">
        <v>246</v>
      </c>
      <c r="K52" s="70">
        <v>-0.18</v>
      </c>
      <c r="L52" s="11"/>
      <c r="M52" s="37">
        <v>595</v>
      </c>
      <c r="N52" s="37">
        <v>551</v>
      </c>
      <c r="O52" s="37">
        <v>322</v>
      </c>
      <c r="P52" s="58">
        <f t="shared" si="7"/>
        <v>0.82352941176470584</v>
      </c>
      <c r="Q52" s="58">
        <f t="shared" si="8"/>
        <v>0.8039927404718693</v>
      </c>
      <c r="R52" s="58">
        <f t="shared" si="9"/>
        <v>0.7639751552795031</v>
      </c>
    </row>
    <row r="53" spans="1:18" ht="15.75" thickBot="1" x14ac:dyDescent="0.3">
      <c r="A53" s="95" t="s">
        <v>26</v>
      </c>
      <c r="B53" s="39" t="s">
        <v>15</v>
      </c>
      <c r="C53" s="40">
        <v>1</v>
      </c>
      <c r="D53" s="42">
        <v>3</v>
      </c>
      <c r="E53" s="74">
        <v>2</v>
      </c>
      <c r="F53" s="42">
        <v>1</v>
      </c>
      <c r="G53" s="42">
        <v>1</v>
      </c>
      <c r="H53" s="74">
        <v>0</v>
      </c>
      <c r="I53" s="42">
        <v>1</v>
      </c>
      <c r="J53" s="42">
        <v>0</v>
      </c>
      <c r="K53" s="74">
        <v>-1</v>
      </c>
      <c r="L53" s="11"/>
      <c r="M53" s="42">
        <v>1</v>
      </c>
      <c r="N53" s="42">
        <v>1</v>
      </c>
      <c r="O53" s="42">
        <v>1</v>
      </c>
      <c r="P53" s="61">
        <f t="shared" si="7"/>
        <v>3</v>
      </c>
      <c r="Q53" s="61">
        <f t="shared" si="8"/>
        <v>1</v>
      </c>
      <c r="R53" s="61">
        <f t="shared" si="9"/>
        <v>0</v>
      </c>
    </row>
    <row r="54" spans="1:18" ht="15.75" thickBot="1" x14ac:dyDescent="0.3">
      <c r="A54" s="90"/>
      <c r="B54" s="32" t="s">
        <v>16</v>
      </c>
      <c r="C54" s="13">
        <v>17</v>
      </c>
      <c r="D54" s="31">
        <v>13</v>
      </c>
      <c r="E54" s="68">
        <v>-0.235294118</v>
      </c>
      <c r="F54" s="31">
        <v>12</v>
      </c>
      <c r="G54" s="31">
        <v>4</v>
      </c>
      <c r="H54" s="68">
        <v>-0.66666666699999999</v>
      </c>
      <c r="I54" s="31">
        <v>6</v>
      </c>
      <c r="J54" s="31">
        <v>2</v>
      </c>
      <c r="K54" s="68">
        <v>-0.66666666699999999</v>
      </c>
      <c r="L54" s="11"/>
      <c r="M54" s="31">
        <v>17</v>
      </c>
      <c r="N54" s="31">
        <v>12</v>
      </c>
      <c r="O54" s="31">
        <v>6</v>
      </c>
      <c r="P54" s="56">
        <f t="shared" si="7"/>
        <v>0.76470588235294112</v>
      </c>
      <c r="Q54" s="56">
        <f t="shared" si="8"/>
        <v>0.33333333333333331</v>
      </c>
      <c r="R54" s="56">
        <f t="shared" si="9"/>
        <v>0.33333333333333331</v>
      </c>
    </row>
    <row r="55" spans="1:18" ht="15.75" thickBot="1" x14ac:dyDescent="0.3">
      <c r="A55" s="90"/>
      <c r="B55" s="35" t="s">
        <v>17</v>
      </c>
      <c r="C55" s="36">
        <v>4</v>
      </c>
      <c r="D55" s="37">
        <v>4</v>
      </c>
      <c r="E55" s="70">
        <v>0</v>
      </c>
      <c r="F55" s="37">
        <v>2</v>
      </c>
      <c r="G55" s="37">
        <v>1</v>
      </c>
      <c r="H55" s="70">
        <v>-0.5</v>
      </c>
      <c r="I55" s="37">
        <v>0</v>
      </c>
      <c r="J55" s="37">
        <v>0</v>
      </c>
      <c r="K55" s="73"/>
      <c r="L55" s="11"/>
      <c r="M55" s="37">
        <v>4</v>
      </c>
      <c r="N55" s="37">
        <v>2</v>
      </c>
      <c r="O55" s="37">
        <v>0</v>
      </c>
      <c r="P55" s="58">
        <f t="shared" si="7"/>
        <v>1</v>
      </c>
      <c r="Q55" s="58">
        <f t="shared" si="8"/>
        <v>0.5</v>
      </c>
      <c r="R55" s="62" t="s">
        <v>22</v>
      </c>
    </row>
    <row r="56" spans="1:18" ht="15.75" thickBot="1" x14ac:dyDescent="0.3">
      <c r="A56" s="90" t="s">
        <v>27</v>
      </c>
      <c r="B56" s="39" t="s">
        <v>15</v>
      </c>
      <c r="C56" s="40">
        <v>4</v>
      </c>
      <c r="D56" s="41">
        <v>6</v>
      </c>
      <c r="E56" s="72">
        <v>0.5</v>
      </c>
      <c r="F56" s="41">
        <v>4</v>
      </c>
      <c r="G56" s="41">
        <v>4</v>
      </c>
      <c r="H56" s="72">
        <v>0</v>
      </c>
      <c r="I56" s="41">
        <v>1</v>
      </c>
      <c r="J56" s="41">
        <v>3</v>
      </c>
      <c r="K56" s="72">
        <v>2</v>
      </c>
      <c r="L56" s="11"/>
      <c r="M56" s="41">
        <v>5</v>
      </c>
      <c r="N56" s="41">
        <v>4</v>
      </c>
      <c r="O56" s="41">
        <v>1</v>
      </c>
      <c r="P56" s="59">
        <f t="shared" si="7"/>
        <v>1.2</v>
      </c>
      <c r="Q56" s="59">
        <f t="shared" si="8"/>
        <v>1</v>
      </c>
      <c r="R56" s="59">
        <f t="shared" si="9"/>
        <v>3</v>
      </c>
    </row>
    <row r="57" spans="1:18" ht="15.75" thickBot="1" x14ac:dyDescent="0.3">
      <c r="A57" s="90"/>
      <c r="B57" s="35" t="s">
        <v>16</v>
      </c>
      <c r="C57" s="36">
        <v>18</v>
      </c>
      <c r="D57" s="37">
        <v>18</v>
      </c>
      <c r="E57" s="70">
        <v>0</v>
      </c>
      <c r="F57" s="37">
        <v>17</v>
      </c>
      <c r="G57" s="37">
        <v>13</v>
      </c>
      <c r="H57" s="70">
        <v>-0.235294118</v>
      </c>
      <c r="I57" s="37">
        <v>10</v>
      </c>
      <c r="J57" s="37">
        <v>8</v>
      </c>
      <c r="K57" s="70">
        <v>-0.2</v>
      </c>
      <c r="L57" s="11"/>
      <c r="M57" s="37">
        <v>20</v>
      </c>
      <c r="N57" s="37">
        <v>19</v>
      </c>
      <c r="O57" s="37">
        <v>11</v>
      </c>
      <c r="P57" s="58">
        <f t="shared" si="7"/>
        <v>0.9</v>
      </c>
      <c r="Q57" s="58">
        <f t="shared" si="8"/>
        <v>0.68421052631578949</v>
      </c>
      <c r="R57" s="58">
        <f t="shared" si="9"/>
        <v>0.72727272727272729</v>
      </c>
    </row>
    <row r="58" spans="1:18" ht="15.75" thickBot="1" x14ac:dyDescent="0.3">
      <c r="A58" s="90" t="s">
        <v>28</v>
      </c>
      <c r="B58" s="39" t="s">
        <v>15</v>
      </c>
      <c r="C58" s="40">
        <v>1</v>
      </c>
      <c r="D58" s="41">
        <v>3</v>
      </c>
      <c r="E58" s="71">
        <v>2</v>
      </c>
      <c r="F58" s="41">
        <v>1</v>
      </c>
      <c r="G58" s="41">
        <v>2</v>
      </c>
      <c r="H58" s="71">
        <v>1</v>
      </c>
      <c r="I58" s="41">
        <v>0</v>
      </c>
      <c r="J58" s="41">
        <v>0</v>
      </c>
      <c r="K58" s="72"/>
      <c r="L58" s="11"/>
      <c r="M58" s="41">
        <v>1</v>
      </c>
      <c r="N58" s="41">
        <v>1</v>
      </c>
      <c r="O58" s="41">
        <v>0</v>
      </c>
      <c r="P58" s="59">
        <f t="shared" si="7"/>
        <v>3</v>
      </c>
      <c r="Q58" s="59">
        <f t="shared" si="8"/>
        <v>2</v>
      </c>
      <c r="R58" s="60" t="s">
        <v>22</v>
      </c>
    </row>
    <row r="59" spans="1:18" ht="15.75" thickBot="1" x14ac:dyDescent="0.3">
      <c r="A59" s="90"/>
      <c r="B59" s="35" t="s">
        <v>16</v>
      </c>
      <c r="C59" s="36">
        <v>4</v>
      </c>
      <c r="D59" s="37">
        <v>3</v>
      </c>
      <c r="E59" s="70">
        <v>-0.25</v>
      </c>
      <c r="F59" s="37">
        <v>4</v>
      </c>
      <c r="G59" s="37">
        <v>2</v>
      </c>
      <c r="H59" s="70">
        <v>-0.5</v>
      </c>
      <c r="I59" s="37">
        <v>2</v>
      </c>
      <c r="J59" s="37">
        <v>0</v>
      </c>
      <c r="K59" s="73">
        <v>-1</v>
      </c>
      <c r="L59" s="11"/>
      <c r="M59" s="37">
        <v>4</v>
      </c>
      <c r="N59" s="37">
        <v>4</v>
      </c>
      <c r="O59" s="37">
        <v>2</v>
      </c>
      <c r="P59" s="58">
        <f t="shared" si="7"/>
        <v>0.75</v>
      </c>
      <c r="Q59" s="58">
        <f t="shared" si="8"/>
        <v>0.5</v>
      </c>
      <c r="R59" s="58">
        <f t="shared" si="9"/>
        <v>0</v>
      </c>
    </row>
    <row r="60" spans="1:18" ht="15.75" thickBot="1" x14ac:dyDescent="0.3">
      <c r="A60" s="90" t="s">
        <v>29</v>
      </c>
      <c r="B60" s="39" t="s">
        <v>15</v>
      </c>
      <c r="C60" s="40">
        <v>20</v>
      </c>
      <c r="D60" s="41">
        <v>30</v>
      </c>
      <c r="E60" s="71">
        <v>0.5</v>
      </c>
      <c r="F60" s="41">
        <v>19</v>
      </c>
      <c r="G60" s="41">
        <v>30</v>
      </c>
      <c r="H60" s="71">
        <v>0.57894736840000005</v>
      </c>
      <c r="I60" s="41">
        <v>12</v>
      </c>
      <c r="J60" s="41">
        <v>11</v>
      </c>
      <c r="K60" s="71">
        <v>-8.3333332999999996E-2</v>
      </c>
      <c r="L60" s="11"/>
      <c r="M60" s="41">
        <v>22</v>
      </c>
      <c r="N60" s="41">
        <v>21</v>
      </c>
      <c r="O60" s="41">
        <v>12</v>
      </c>
      <c r="P60" s="59">
        <f t="shared" si="7"/>
        <v>1.3636363636363635</v>
      </c>
      <c r="Q60" s="59">
        <f t="shared" si="8"/>
        <v>1.4285714285714286</v>
      </c>
      <c r="R60" s="59">
        <f t="shared" si="9"/>
        <v>0.91666666666666663</v>
      </c>
    </row>
    <row r="61" spans="1:18" ht="15.75" thickBot="1" x14ac:dyDescent="0.3">
      <c r="A61" s="90"/>
      <c r="B61" s="35" t="s">
        <v>16</v>
      </c>
      <c r="C61" s="36">
        <v>69</v>
      </c>
      <c r="D61" s="37">
        <v>80</v>
      </c>
      <c r="E61" s="70">
        <v>0.15942028990000001</v>
      </c>
      <c r="F61" s="37">
        <v>66</v>
      </c>
      <c r="G61" s="37">
        <v>65</v>
      </c>
      <c r="H61" s="70">
        <v>-1.5151515000000001E-2</v>
      </c>
      <c r="I61" s="37">
        <v>42</v>
      </c>
      <c r="J61" s="37">
        <v>34</v>
      </c>
      <c r="K61" s="70">
        <v>-0.19047618999999999</v>
      </c>
      <c r="L61" s="11"/>
      <c r="M61" s="37">
        <v>73</v>
      </c>
      <c r="N61" s="37">
        <v>71</v>
      </c>
      <c r="O61" s="37">
        <v>43</v>
      </c>
      <c r="P61" s="58">
        <f t="shared" si="7"/>
        <v>1.095890410958904</v>
      </c>
      <c r="Q61" s="58">
        <f t="shared" si="8"/>
        <v>0.91549295774647887</v>
      </c>
      <c r="R61" s="58">
        <f t="shared" si="9"/>
        <v>0.79069767441860461</v>
      </c>
    </row>
    <row r="62" spans="1:18" ht="15.75" thickBot="1" x14ac:dyDescent="0.3">
      <c r="A62" s="90" t="s">
        <v>30</v>
      </c>
      <c r="B62" s="39" t="s">
        <v>15</v>
      </c>
      <c r="C62" s="40">
        <v>9</v>
      </c>
      <c r="D62" s="41">
        <v>18</v>
      </c>
      <c r="E62" s="71">
        <v>1</v>
      </c>
      <c r="F62" s="41">
        <v>8</v>
      </c>
      <c r="G62" s="41">
        <v>17</v>
      </c>
      <c r="H62" s="71">
        <v>1.125</v>
      </c>
      <c r="I62" s="41">
        <v>4</v>
      </c>
      <c r="J62" s="41">
        <v>8</v>
      </c>
      <c r="K62" s="72">
        <v>1</v>
      </c>
      <c r="L62" s="11"/>
      <c r="M62" s="41">
        <v>9</v>
      </c>
      <c r="N62" s="41">
        <v>8</v>
      </c>
      <c r="O62" s="41">
        <v>3</v>
      </c>
      <c r="P62" s="59">
        <f t="shared" si="7"/>
        <v>2</v>
      </c>
      <c r="Q62" s="59">
        <f t="shared" si="8"/>
        <v>2.125</v>
      </c>
      <c r="R62" s="59">
        <f t="shared" si="9"/>
        <v>2.6666666666666665</v>
      </c>
    </row>
    <row r="63" spans="1:18" ht="15.75" thickBot="1" x14ac:dyDescent="0.3">
      <c r="A63" s="90"/>
      <c r="B63" s="35" t="s">
        <v>16</v>
      </c>
      <c r="C63" s="36">
        <v>18</v>
      </c>
      <c r="D63" s="37">
        <v>44</v>
      </c>
      <c r="E63" s="70">
        <v>1.4444444444</v>
      </c>
      <c r="F63" s="37">
        <v>17</v>
      </c>
      <c r="G63" s="37">
        <v>40</v>
      </c>
      <c r="H63" s="70">
        <v>1.3529411764999999</v>
      </c>
      <c r="I63" s="37">
        <v>9</v>
      </c>
      <c r="J63" s="37">
        <v>23</v>
      </c>
      <c r="K63" s="70">
        <v>1.5555555556</v>
      </c>
      <c r="L63" s="11"/>
      <c r="M63" s="37">
        <v>19</v>
      </c>
      <c r="N63" s="37">
        <v>18</v>
      </c>
      <c r="O63" s="37">
        <v>10</v>
      </c>
      <c r="P63" s="58">
        <f t="shared" si="7"/>
        <v>2.3157894736842106</v>
      </c>
      <c r="Q63" s="58">
        <f t="shared" si="8"/>
        <v>2.2222222222222223</v>
      </c>
      <c r="R63" s="58">
        <f t="shared" si="9"/>
        <v>2.2999999999999998</v>
      </c>
    </row>
    <row r="64" spans="1:18" ht="15.75" thickBot="1" x14ac:dyDescent="0.3">
      <c r="A64" s="90" t="s">
        <v>31</v>
      </c>
      <c r="B64" s="39" t="s">
        <v>15</v>
      </c>
      <c r="C64" s="40">
        <v>2</v>
      </c>
      <c r="D64" s="41">
        <v>2</v>
      </c>
      <c r="E64" s="72">
        <v>0</v>
      </c>
      <c r="F64" s="41">
        <v>2</v>
      </c>
      <c r="G64" s="41">
        <v>2</v>
      </c>
      <c r="H64" s="72">
        <v>0</v>
      </c>
      <c r="I64" s="41">
        <v>2</v>
      </c>
      <c r="J64" s="41">
        <v>1</v>
      </c>
      <c r="K64" s="72">
        <v>-0.5</v>
      </c>
      <c r="L64" s="11"/>
      <c r="M64" s="41">
        <v>3</v>
      </c>
      <c r="N64" s="41">
        <v>3</v>
      </c>
      <c r="O64" s="41">
        <v>2</v>
      </c>
      <c r="P64" s="59">
        <f t="shared" si="7"/>
        <v>0.66666666666666663</v>
      </c>
      <c r="Q64" s="59">
        <f t="shared" si="8"/>
        <v>0.66666666666666663</v>
      </c>
      <c r="R64" s="59">
        <f t="shared" si="9"/>
        <v>0.5</v>
      </c>
    </row>
    <row r="65" spans="1:18" ht="15.75" thickBot="1" x14ac:dyDescent="0.3">
      <c r="A65" s="91"/>
      <c r="B65" s="35" t="s">
        <v>16</v>
      </c>
      <c r="C65" s="36">
        <v>8</v>
      </c>
      <c r="D65" s="37">
        <v>13</v>
      </c>
      <c r="E65" s="70">
        <v>0.625</v>
      </c>
      <c r="F65" s="37">
        <v>7</v>
      </c>
      <c r="G65" s="37">
        <v>11</v>
      </c>
      <c r="H65" s="70">
        <v>0.57142857140000003</v>
      </c>
      <c r="I65" s="37">
        <v>6</v>
      </c>
      <c r="J65" s="37">
        <v>5</v>
      </c>
      <c r="K65" s="73">
        <v>-0.16666666699999999</v>
      </c>
      <c r="L65" s="11"/>
      <c r="M65" s="37">
        <v>9</v>
      </c>
      <c r="N65" s="37">
        <v>9</v>
      </c>
      <c r="O65" s="37">
        <v>6</v>
      </c>
      <c r="P65" s="58">
        <f t="shared" si="7"/>
        <v>1.4444444444444444</v>
      </c>
      <c r="Q65" s="58">
        <f t="shared" si="8"/>
        <v>1.2222222222222223</v>
      </c>
      <c r="R65" s="58">
        <f t="shared" si="9"/>
        <v>0.83333333333333337</v>
      </c>
    </row>
    <row r="66" spans="1:18" x14ac:dyDescent="0.25">
      <c r="A66" s="43" t="s">
        <v>32</v>
      </c>
      <c r="B66" s="43"/>
      <c r="C66" s="3"/>
      <c r="D66" s="3"/>
      <c r="E66" s="75"/>
      <c r="F66" s="3"/>
      <c r="G66" s="3"/>
      <c r="H66" s="75"/>
      <c r="I66" s="3"/>
      <c r="J66" s="3"/>
      <c r="K66" s="75"/>
      <c r="L66" s="3"/>
      <c r="M66" s="5"/>
      <c r="N66" s="5"/>
      <c r="O66" s="5"/>
      <c r="P66" s="45"/>
      <c r="Q66" s="45"/>
      <c r="R66" s="45"/>
    </row>
    <row r="67" spans="1:18" x14ac:dyDescent="0.25">
      <c r="A67" s="87"/>
      <c r="B67" s="87"/>
      <c r="C67" s="3"/>
      <c r="D67" s="3"/>
      <c r="E67" s="75"/>
      <c r="F67" s="3"/>
      <c r="G67" s="3"/>
      <c r="H67" s="75"/>
      <c r="I67" s="3"/>
      <c r="J67" s="3"/>
      <c r="K67" s="75"/>
      <c r="L67" s="3"/>
      <c r="M67" s="5"/>
      <c r="N67" s="5"/>
      <c r="O67" s="5"/>
      <c r="P67" s="45"/>
      <c r="Q67" s="45"/>
      <c r="R67" s="45"/>
    </row>
    <row r="68" spans="1:18" x14ac:dyDescent="0.25">
      <c r="A68" s="92" t="s">
        <v>33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</row>
  </sheetData>
  <mergeCells count="41">
    <mergeCell ref="A58:A59"/>
    <mergeCell ref="A60:A61"/>
    <mergeCell ref="A62:A63"/>
    <mergeCell ref="A64:A65"/>
    <mergeCell ref="A68:R68"/>
    <mergeCell ref="A56:A57"/>
    <mergeCell ref="A26:B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2"/>
    <mergeCell ref="A53:A55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1:R1"/>
    <mergeCell ref="A2:R2"/>
    <mergeCell ref="A3:R3"/>
    <mergeCell ref="A4:R4"/>
    <mergeCell ref="A6:B6"/>
    <mergeCell ref="A7:B7"/>
    <mergeCell ref="A8:B8"/>
    <mergeCell ref="A9:B9"/>
    <mergeCell ref="A10:B10"/>
    <mergeCell ref="A11:B11"/>
    <mergeCell ref="A12:B12"/>
  </mergeCells>
  <phoneticPr fontId="11" type="noConversion"/>
  <pageMargins left="0.25" right="0.25" top="0.75" bottom="0.75" header="0.3" footer="0.3"/>
  <pageSetup scale="68" fitToHeight="0" orientation="landscape"/>
  <headerFooter alignWithMargins="0">
    <oddFooter>&amp;LChantelle McGinness, 907-474-5371, cjmcginness@alaska.edu_x000D_UAF Planning, Analysis and Institutional Research&amp;R&amp;D_x000D_www.uaf.edu/pair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selection activeCell="A5" sqref="A5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6" customWidth="1"/>
    <col min="6" max="7" width="8.28515625" customWidth="1"/>
    <col min="8" max="8" width="10.7109375" style="76" customWidth="1"/>
    <col min="9" max="10" width="8.28515625" customWidth="1"/>
    <col min="11" max="11" width="10.42578125" style="76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style="63" customWidth="1"/>
    <col min="17" max="17" width="10.85546875" style="63" bestFit="1" customWidth="1"/>
    <col min="18" max="18" width="11.42578125" style="63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15.75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5.75" x14ac:dyDescent="0.25">
      <c r="A4" s="111" t="s">
        <v>85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ht="13.5" customHeight="1" thickBot="1" x14ac:dyDescent="0.3">
      <c r="A5" s="1"/>
      <c r="B5" s="2"/>
      <c r="C5" s="3"/>
      <c r="D5" s="3"/>
      <c r="E5" s="80"/>
      <c r="F5" s="3"/>
      <c r="G5" s="3"/>
      <c r="H5" s="64"/>
      <c r="I5" s="3"/>
      <c r="J5" s="3"/>
      <c r="K5" s="64"/>
      <c r="L5" s="5"/>
      <c r="M5" s="5"/>
      <c r="N5" s="5"/>
      <c r="O5" s="5"/>
      <c r="P5" s="45"/>
      <c r="Q5" s="45"/>
      <c r="R5" s="45"/>
    </row>
    <row r="6" spans="1:18" ht="51" x14ac:dyDescent="0.25">
      <c r="A6" s="112" t="s">
        <v>2</v>
      </c>
      <c r="B6" s="113"/>
      <c r="C6" s="6" t="s">
        <v>89</v>
      </c>
      <c r="D6" s="7" t="s">
        <v>86</v>
      </c>
      <c r="E6" s="46" t="s">
        <v>35</v>
      </c>
      <c r="F6" s="6" t="s">
        <v>90</v>
      </c>
      <c r="G6" s="6" t="s">
        <v>87</v>
      </c>
      <c r="H6" s="46" t="s">
        <v>35</v>
      </c>
      <c r="I6" s="6" t="s">
        <v>91</v>
      </c>
      <c r="J6" s="6" t="s">
        <v>88</v>
      </c>
      <c r="K6" s="46" t="s">
        <v>35</v>
      </c>
      <c r="L6" s="8"/>
      <c r="M6" s="9" t="s">
        <v>36</v>
      </c>
      <c r="N6" s="9" t="s">
        <v>37</v>
      </c>
      <c r="O6" s="9" t="s">
        <v>38</v>
      </c>
      <c r="P6" s="46" t="s">
        <v>39</v>
      </c>
      <c r="Q6" s="46" t="s">
        <v>40</v>
      </c>
      <c r="R6" s="47" t="s">
        <v>41</v>
      </c>
    </row>
    <row r="7" spans="1:18" x14ac:dyDescent="0.25">
      <c r="A7" s="107" t="s">
        <v>3</v>
      </c>
      <c r="B7" s="108"/>
      <c r="C7" s="10">
        <v>1247</v>
      </c>
      <c r="D7" s="10">
        <v>1246</v>
      </c>
      <c r="E7" s="65">
        <v>-8.0192499999999999E-4</v>
      </c>
      <c r="F7" s="10">
        <v>1027</v>
      </c>
      <c r="G7" s="10">
        <v>908</v>
      </c>
      <c r="H7" s="67">
        <v>-0.11587147</v>
      </c>
      <c r="I7" s="10">
        <v>591</v>
      </c>
      <c r="J7" s="10">
        <v>512</v>
      </c>
      <c r="K7" s="65">
        <v>-0.13367174300000001</v>
      </c>
      <c r="L7" s="11"/>
      <c r="M7" s="12">
        <v>1401</v>
      </c>
      <c r="N7" s="12">
        <v>1198</v>
      </c>
      <c r="O7" s="12">
        <v>744</v>
      </c>
      <c r="P7" s="48">
        <f t="shared" ref="P7:P15" si="0">D7/M7</f>
        <v>0.88936473947180583</v>
      </c>
      <c r="Q7" s="48">
        <f t="shared" ref="Q7:Q15" si="1">G7/N7</f>
        <v>0.75792988313856424</v>
      </c>
      <c r="R7" s="49">
        <f t="shared" ref="R7:R15" si="2">J7/O7</f>
        <v>0.68817204301075274</v>
      </c>
    </row>
    <row r="8" spans="1:18" x14ac:dyDescent="0.25">
      <c r="A8" s="101" t="s">
        <v>4</v>
      </c>
      <c r="B8" s="102"/>
      <c r="C8" s="13">
        <v>27</v>
      </c>
      <c r="D8" s="13">
        <v>35</v>
      </c>
      <c r="E8" s="65">
        <v>0.29629629629999998</v>
      </c>
      <c r="F8" s="13">
        <v>21</v>
      </c>
      <c r="G8" s="13">
        <v>30</v>
      </c>
      <c r="H8" s="67">
        <v>0.42857142860000003</v>
      </c>
      <c r="I8" s="13">
        <v>15</v>
      </c>
      <c r="J8" s="13">
        <v>21</v>
      </c>
      <c r="K8" s="65">
        <v>0.4</v>
      </c>
      <c r="L8" s="11"/>
      <c r="M8" s="12">
        <v>25</v>
      </c>
      <c r="N8" s="12">
        <v>20</v>
      </c>
      <c r="O8" s="12">
        <v>16</v>
      </c>
      <c r="P8" s="48">
        <f t="shared" si="0"/>
        <v>1.4</v>
      </c>
      <c r="Q8" s="48">
        <f t="shared" si="1"/>
        <v>1.5</v>
      </c>
      <c r="R8" s="49">
        <f t="shared" si="2"/>
        <v>1.3125</v>
      </c>
    </row>
    <row r="9" spans="1:18" x14ac:dyDescent="0.25">
      <c r="A9" s="101" t="s">
        <v>42</v>
      </c>
      <c r="B9" s="102"/>
      <c r="C9" s="13">
        <v>13</v>
      </c>
      <c r="D9" s="13">
        <v>22</v>
      </c>
      <c r="E9" s="65">
        <v>0.6923076923</v>
      </c>
      <c r="F9" s="13">
        <v>12</v>
      </c>
      <c r="G9" s="13">
        <v>18</v>
      </c>
      <c r="H9" s="67">
        <v>0.5</v>
      </c>
      <c r="I9" s="13">
        <v>7</v>
      </c>
      <c r="J9" s="13">
        <v>11</v>
      </c>
      <c r="K9" s="65">
        <v>0.57142857140000003</v>
      </c>
      <c r="L9" s="11"/>
      <c r="M9" s="12">
        <v>14</v>
      </c>
      <c r="N9" s="12">
        <v>12</v>
      </c>
      <c r="O9" s="12">
        <v>8</v>
      </c>
      <c r="P9" s="48">
        <f t="shared" si="0"/>
        <v>1.5714285714285714</v>
      </c>
      <c r="Q9" s="48">
        <f t="shared" si="1"/>
        <v>1.5</v>
      </c>
      <c r="R9" s="49">
        <f t="shared" si="2"/>
        <v>1.375</v>
      </c>
    </row>
    <row r="10" spans="1:18" x14ac:dyDescent="0.25">
      <c r="A10" s="101" t="s">
        <v>5</v>
      </c>
      <c r="B10" s="102"/>
      <c r="C10" s="13">
        <v>284</v>
      </c>
      <c r="D10" s="13">
        <v>371</v>
      </c>
      <c r="E10" s="65">
        <v>0.3063380282</v>
      </c>
      <c r="F10" s="13">
        <v>228</v>
      </c>
      <c r="G10" s="13">
        <v>298</v>
      </c>
      <c r="H10" s="67">
        <v>0.30701754390000002</v>
      </c>
      <c r="I10" s="13">
        <v>101</v>
      </c>
      <c r="J10" s="13">
        <v>136</v>
      </c>
      <c r="K10" s="65">
        <v>0.34653465350000001</v>
      </c>
      <c r="L10" s="11"/>
      <c r="M10" s="12">
        <v>320</v>
      </c>
      <c r="N10" s="12">
        <v>254</v>
      </c>
      <c r="O10" s="12">
        <v>118</v>
      </c>
      <c r="P10" s="48">
        <f t="shared" si="0"/>
        <v>1.159375</v>
      </c>
      <c r="Q10" s="48">
        <f t="shared" si="1"/>
        <v>1.1732283464566928</v>
      </c>
      <c r="R10" s="49">
        <f t="shared" si="2"/>
        <v>1.152542372881356</v>
      </c>
    </row>
    <row r="11" spans="1:18" x14ac:dyDescent="0.25">
      <c r="A11" s="101" t="s">
        <v>6</v>
      </c>
      <c r="B11" s="102"/>
      <c r="C11" s="10">
        <v>374</v>
      </c>
      <c r="D11" s="10">
        <v>374</v>
      </c>
      <c r="E11" s="65">
        <v>0</v>
      </c>
      <c r="F11" s="10">
        <v>338</v>
      </c>
      <c r="G11" s="10">
        <v>252</v>
      </c>
      <c r="H11" s="67">
        <v>-0.25443787000000001</v>
      </c>
      <c r="I11" s="10">
        <v>233</v>
      </c>
      <c r="J11" s="10">
        <v>175</v>
      </c>
      <c r="K11" s="65">
        <v>-0.24892703899999999</v>
      </c>
      <c r="L11" s="11"/>
      <c r="M11" s="12">
        <v>473</v>
      </c>
      <c r="N11" s="12">
        <v>432</v>
      </c>
      <c r="O11" s="12">
        <v>310</v>
      </c>
      <c r="P11" s="48">
        <f t="shared" si="0"/>
        <v>0.79069767441860461</v>
      </c>
      <c r="Q11" s="48">
        <f t="shared" si="1"/>
        <v>0.58333333333333337</v>
      </c>
      <c r="R11" s="49">
        <f t="shared" si="2"/>
        <v>0.56451612903225812</v>
      </c>
    </row>
    <row r="12" spans="1:18" x14ac:dyDescent="0.25">
      <c r="A12" s="101" t="s">
        <v>7</v>
      </c>
      <c r="B12" s="102"/>
      <c r="C12" s="10">
        <v>532</v>
      </c>
      <c r="D12" s="10">
        <v>484</v>
      </c>
      <c r="E12" s="65">
        <v>-9.0225563999999994E-2</v>
      </c>
      <c r="F12" s="10">
        <v>438</v>
      </c>
      <c r="G12" s="10">
        <v>342</v>
      </c>
      <c r="H12" s="67">
        <v>-0.219178082</v>
      </c>
      <c r="I12" s="10">
        <v>238</v>
      </c>
      <c r="J12" s="10">
        <v>186</v>
      </c>
      <c r="K12" s="65">
        <v>-0.218487395</v>
      </c>
      <c r="L12" s="11"/>
      <c r="M12" s="12">
        <v>584</v>
      </c>
      <c r="N12" s="12">
        <v>489</v>
      </c>
      <c r="O12" s="12">
        <v>295</v>
      </c>
      <c r="P12" s="48">
        <f t="shared" si="0"/>
        <v>0.82876712328767121</v>
      </c>
      <c r="Q12" s="48">
        <f t="shared" si="1"/>
        <v>0.69938650306748462</v>
      </c>
      <c r="R12" s="49">
        <f t="shared" si="2"/>
        <v>0.63050847457627124</v>
      </c>
    </row>
    <row r="13" spans="1:18" x14ac:dyDescent="0.25">
      <c r="A13" s="101" t="s">
        <v>8</v>
      </c>
      <c r="B13" s="102"/>
      <c r="C13" s="14">
        <v>57</v>
      </c>
      <c r="D13" s="14">
        <v>17</v>
      </c>
      <c r="E13" s="65">
        <v>-0.70175438599999995</v>
      </c>
      <c r="F13" s="14">
        <v>23</v>
      </c>
      <c r="G13" s="14">
        <v>16</v>
      </c>
      <c r="H13" s="67">
        <v>-0.30434782599999999</v>
      </c>
      <c r="I13" s="14">
        <v>19</v>
      </c>
      <c r="J13" s="14">
        <v>15</v>
      </c>
      <c r="K13" s="65">
        <v>-0.21052631599999999</v>
      </c>
      <c r="L13" s="11"/>
      <c r="M13" s="12">
        <v>24</v>
      </c>
      <c r="N13" s="12">
        <v>23</v>
      </c>
      <c r="O13" s="12">
        <v>21</v>
      </c>
      <c r="P13" s="48">
        <f t="shared" si="0"/>
        <v>0.70833333333333337</v>
      </c>
      <c r="Q13" s="48">
        <f t="shared" si="1"/>
        <v>0.69565217391304346</v>
      </c>
      <c r="R13" s="49">
        <f t="shared" si="2"/>
        <v>0.7142857142857143</v>
      </c>
    </row>
    <row r="14" spans="1:18" x14ac:dyDescent="0.25">
      <c r="A14" s="103" t="s">
        <v>9</v>
      </c>
      <c r="B14" s="104"/>
      <c r="C14" s="13">
        <v>230</v>
      </c>
      <c r="D14" s="13">
        <v>247</v>
      </c>
      <c r="E14" s="65">
        <v>7.3913043499999997E-2</v>
      </c>
      <c r="F14" s="13">
        <v>104</v>
      </c>
      <c r="G14" s="13">
        <v>128</v>
      </c>
      <c r="H14" s="67">
        <v>0.2307692308</v>
      </c>
      <c r="I14" s="13">
        <v>67</v>
      </c>
      <c r="J14" s="13">
        <v>91</v>
      </c>
      <c r="K14" s="65">
        <v>0.35820895520000001</v>
      </c>
      <c r="L14" s="11"/>
      <c r="M14" s="12">
        <v>233</v>
      </c>
      <c r="N14" s="12">
        <v>106</v>
      </c>
      <c r="O14" s="12">
        <v>91</v>
      </c>
      <c r="P14" s="48">
        <f t="shared" si="0"/>
        <v>1.0600858369098713</v>
      </c>
      <c r="Q14" s="48">
        <f t="shared" si="1"/>
        <v>1.2075471698113207</v>
      </c>
      <c r="R14" s="49">
        <f t="shared" si="2"/>
        <v>1</v>
      </c>
    </row>
    <row r="15" spans="1:18" x14ac:dyDescent="0.25">
      <c r="A15" s="105" t="s">
        <v>10</v>
      </c>
      <c r="B15" s="106"/>
      <c r="C15" s="15">
        <v>1477</v>
      </c>
      <c r="D15" s="16">
        <v>1493</v>
      </c>
      <c r="E15" s="66">
        <v>1.08327691E-2</v>
      </c>
      <c r="F15" s="15">
        <v>1131</v>
      </c>
      <c r="G15" s="15">
        <v>1036</v>
      </c>
      <c r="H15" s="77">
        <v>-8.3996462999999993E-2</v>
      </c>
      <c r="I15" s="15">
        <v>658</v>
      </c>
      <c r="J15" s="15">
        <v>603</v>
      </c>
      <c r="K15" s="66">
        <v>-8.3586625999999997E-2</v>
      </c>
      <c r="L15" s="17"/>
      <c r="M15" s="18">
        <f>M7+M14</f>
        <v>1634</v>
      </c>
      <c r="N15" s="18">
        <f>N7+N14</f>
        <v>1304</v>
      </c>
      <c r="O15" s="18">
        <f>O7+O14</f>
        <v>835</v>
      </c>
      <c r="P15" s="50">
        <f t="shared" si="0"/>
        <v>0.9137086903304773</v>
      </c>
      <c r="Q15" s="50">
        <f t="shared" si="1"/>
        <v>0.79447852760736193</v>
      </c>
      <c r="R15" s="51">
        <f t="shared" si="2"/>
        <v>0.72215568862275448</v>
      </c>
    </row>
    <row r="16" spans="1:18" x14ac:dyDescent="0.25">
      <c r="A16" s="93" t="s">
        <v>11</v>
      </c>
      <c r="B16" s="94"/>
      <c r="C16" s="19"/>
      <c r="D16" s="20"/>
      <c r="E16" s="52"/>
      <c r="F16" s="19"/>
      <c r="G16" s="19"/>
      <c r="H16" s="78"/>
      <c r="I16" s="19"/>
      <c r="J16" s="19"/>
      <c r="K16" s="52"/>
      <c r="L16" s="21"/>
      <c r="M16" s="22"/>
      <c r="N16" s="22"/>
      <c r="O16" s="22"/>
      <c r="P16" s="52"/>
      <c r="Q16" s="52"/>
      <c r="R16" s="53"/>
    </row>
    <row r="17" spans="1:18" x14ac:dyDescent="0.25">
      <c r="A17" s="107" t="s">
        <v>3</v>
      </c>
      <c r="B17" s="108"/>
      <c r="C17" s="10">
        <v>621</v>
      </c>
      <c r="D17" s="10">
        <v>606</v>
      </c>
      <c r="E17" s="65">
        <v>-2.4154589000000001E-2</v>
      </c>
      <c r="F17" s="10">
        <v>467</v>
      </c>
      <c r="G17" s="10">
        <v>380</v>
      </c>
      <c r="H17" s="67">
        <v>-0.186295503</v>
      </c>
      <c r="I17" s="10">
        <v>289</v>
      </c>
      <c r="J17" s="10">
        <v>227</v>
      </c>
      <c r="K17" s="67">
        <v>-0.21453287200000001</v>
      </c>
      <c r="L17" s="11"/>
      <c r="M17" s="10">
        <v>664</v>
      </c>
      <c r="N17" s="10">
        <v>514</v>
      </c>
      <c r="O17" s="10">
        <v>344</v>
      </c>
      <c r="P17" s="48">
        <f t="shared" ref="P17" si="3">D17/M17</f>
        <v>0.91265060240963858</v>
      </c>
      <c r="Q17" s="48">
        <f t="shared" ref="Q17:Q25" si="4">G17/N17</f>
        <v>0.73929961089494167</v>
      </c>
      <c r="R17" s="49">
        <f t="shared" ref="R17:R25" si="5">J17/O17</f>
        <v>0.65988372093023251</v>
      </c>
    </row>
    <row r="18" spans="1:18" x14ac:dyDescent="0.25">
      <c r="A18" s="101" t="s">
        <v>4</v>
      </c>
      <c r="B18" s="102"/>
      <c r="C18" s="13">
        <v>16</v>
      </c>
      <c r="D18" s="13">
        <v>15</v>
      </c>
      <c r="E18" s="65">
        <v>-6.25E-2</v>
      </c>
      <c r="F18" s="13">
        <v>13</v>
      </c>
      <c r="G18" s="13">
        <v>12</v>
      </c>
      <c r="H18" s="67">
        <v>-7.6923077000000006E-2</v>
      </c>
      <c r="I18" s="13">
        <v>9</v>
      </c>
      <c r="J18" s="13">
        <v>8</v>
      </c>
      <c r="K18" s="67">
        <v>-0.111111111</v>
      </c>
      <c r="L18" s="11"/>
      <c r="M18" s="13">
        <v>16</v>
      </c>
      <c r="N18" s="13">
        <v>13</v>
      </c>
      <c r="O18" s="13">
        <v>10</v>
      </c>
      <c r="P18" s="48">
        <f>D18/M18</f>
        <v>0.9375</v>
      </c>
      <c r="Q18" s="48">
        <f t="shared" si="4"/>
        <v>0.92307692307692313</v>
      </c>
      <c r="R18" s="49">
        <f t="shared" si="5"/>
        <v>0.8</v>
      </c>
    </row>
    <row r="19" spans="1:18" x14ac:dyDescent="0.25">
      <c r="A19" s="101" t="s">
        <v>42</v>
      </c>
      <c r="B19" s="102"/>
      <c r="C19" s="13">
        <v>10</v>
      </c>
      <c r="D19" s="13">
        <v>12</v>
      </c>
      <c r="E19" s="65">
        <v>0.2</v>
      </c>
      <c r="F19" s="13">
        <v>10</v>
      </c>
      <c r="G19" s="13">
        <v>9</v>
      </c>
      <c r="H19" s="67">
        <v>-0.1</v>
      </c>
      <c r="I19" s="13">
        <v>6</v>
      </c>
      <c r="J19" s="13">
        <v>5</v>
      </c>
      <c r="K19" s="67">
        <v>-0.16666666699999999</v>
      </c>
      <c r="L19" s="11"/>
      <c r="M19" s="13">
        <v>11</v>
      </c>
      <c r="N19" s="13">
        <v>10</v>
      </c>
      <c r="O19" s="13">
        <v>7</v>
      </c>
      <c r="P19" s="48">
        <f t="shared" ref="P19:P25" si="6">D19/M19</f>
        <v>1.0909090909090908</v>
      </c>
      <c r="Q19" s="48">
        <f t="shared" si="4"/>
        <v>0.9</v>
      </c>
      <c r="R19" s="49">
        <f t="shared" si="5"/>
        <v>0.7142857142857143</v>
      </c>
    </row>
    <row r="20" spans="1:18" x14ac:dyDescent="0.25">
      <c r="A20" s="101" t="s">
        <v>5</v>
      </c>
      <c r="B20" s="102"/>
      <c r="C20" s="13">
        <v>119</v>
      </c>
      <c r="D20" s="13">
        <v>140</v>
      </c>
      <c r="E20" s="65">
        <v>0.1764705882</v>
      </c>
      <c r="F20" s="13">
        <v>73</v>
      </c>
      <c r="G20" s="13">
        <v>87</v>
      </c>
      <c r="H20" s="67">
        <v>0.19178082190000001</v>
      </c>
      <c r="I20" s="13">
        <v>33</v>
      </c>
      <c r="J20" s="13">
        <v>39</v>
      </c>
      <c r="K20" s="67">
        <v>0.18181818180000001</v>
      </c>
      <c r="L20" s="11"/>
      <c r="M20" s="13">
        <v>127</v>
      </c>
      <c r="N20" s="13">
        <v>76</v>
      </c>
      <c r="O20" s="13">
        <v>40</v>
      </c>
      <c r="P20" s="48">
        <f t="shared" si="6"/>
        <v>1.1023622047244095</v>
      </c>
      <c r="Q20" s="48">
        <f t="shared" si="4"/>
        <v>1.1447368421052631</v>
      </c>
      <c r="R20" s="49">
        <f t="shared" si="5"/>
        <v>0.97499999999999998</v>
      </c>
    </row>
    <row r="21" spans="1:18" x14ac:dyDescent="0.25">
      <c r="A21" s="101" t="s">
        <v>6</v>
      </c>
      <c r="B21" s="102"/>
      <c r="C21" s="10">
        <v>167</v>
      </c>
      <c r="D21" s="10">
        <v>184</v>
      </c>
      <c r="E21" s="65">
        <v>0.10179640719999999</v>
      </c>
      <c r="F21" s="10">
        <v>149</v>
      </c>
      <c r="G21" s="10">
        <v>117</v>
      </c>
      <c r="H21" s="67">
        <v>-0.21476510100000001</v>
      </c>
      <c r="I21" s="10">
        <v>101</v>
      </c>
      <c r="J21" s="10">
        <v>80</v>
      </c>
      <c r="K21" s="67">
        <v>-0.20792079199999999</v>
      </c>
      <c r="L21" s="11"/>
      <c r="M21" s="10">
        <v>198</v>
      </c>
      <c r="N21" s="10">
        <v>177</v>
      </c>
      <c r="O21" s="10">
        <v>126</v>
      </c>
      <c r="P21" s="48">
        <f t="shared" si="6"/>
        <v>0.92929292929292928</v>
      </c>
      <c r="Q21" s="48">
        <f t="shared" si="4"/>
        <v>0.66101694915254239</v>
      </c>
      <c r="R21" s="49">
        <f t="shared" si="5"/>
        <v>0.63492063492063489</v>
      </c>
    </row>
    <row r="22" spans="1:18" x14ac:dyDescent="0.25">
      <c r="A22" s="101" t="s">
        <v>7</v>
      </c>
      <c r="B22" s="102"/>
      <c r="C22" s="10">
        <v>301</v>
      </c>
      <c r="D22" s="10">
        <v>266</v>
      </c>
      <c r="E22" s="65">
        <v>-0.11627907</v>
      </c>
      <c r="F22" s="10">
        <v>222</v>
      </c>
      <c r="G22" s="10">
        <v>161</v>
      </c>
      <c r="H22" s="67">
        <v>-0.27477477500000003</v>
      </c>
      <c r="I22" s="10">
        <v>136</v>
      </c>
      <c r="J22" s="10">
        <v>94</v>
      </c>
      <c r="K22" s="67">
        <v>-0.30882352899999999</v>
      </c>
      <c r="L22" s="11"/>
      <c r="M22" s="10">
        <v>315</v>
      </c>
      <c r="N22" s="10">
        <v>238</v>
      </c>
      <c r="O22" s="10">
        <v>157</v>
      </c>
      <c r="P22" s="48">
        <f t="shared" si="6"/>
        <v>0.84444444444444444</v>
      </c>
      <c r="Q22" s="48">
        <f t="shared" si="4"/>
        <v>0.67647058823529416</v>
      </c>
      <c r="R22" s="49">
        <f t="shared" si="5"/>
        <v>0.59872611464968151</v>
      </c>
    </row>
    <row r="23" spans="1:18" x14ac:dyDescent="0.25">
      <c r="A23" s="101" t="s">
        <v>8</v>
      </c>
      <c r="B23" s="102"/>
      <c r="C23" s="14">
        <v>34</v>
      </c>
      <c r="D23" s="14">
        <v>16</v>
      </c>
      <c r="E23" s="65">
        <v>-0.52941176499999998</v>
      </c>
      <c r="F23" s="14">
        <v>23</v>
      </c>
      <c r="G23" s="14">
        <v>15</v>
      </c>
      <c r="H23" s="67">
        <v>-0.34782608700000001</v>
      </c>
      <c r="I23" s="14">
        <v>19</v>
      </c>
      <c r="J23" s="14">
        <v>14</v>
      </c>
      <c r="K23" s="67">
        <v>-0.26315789499999998</v>
      </c>
      <c r="L23" s="11"/>
      <c r="M23" s="14">
        <v>24</v>
      </c>
      <c r="N23" s="14">
        <v>23</v>
      </c>
      <c r="O23" s="14">
        <v>21</v>
      </c>
      <c r="P23" s="48">
        <f t="shared" si="6"/>
        <v>0.66666666666666663</v>
      </c>
      <c r="Q23" s="48">
        <f t="shared" si="4"/>
        <v>0.65217391304347827</v>
      </c>
      <c r="R23" s="49">
        <f t="shared" si="5"/>
        <v>0.66666666666666663</v>
      </c>
    </row>
    <row r="24" spans="1:18" x14ac:dyDescent="0.25">
      <c r="A24" s="103" t="s">
        <v>9</v>
      </c>
      <c r="B24" s="104"/>
      <c r="C24" s="13">
        <v>226</v>
      </c>
      <c r="D24" s="13">
        <v>243</v>
      </c>
      <c r="E24" s="65">
        <v>7.5221238900000001E-2</v>
      </c>
      <c r="F24" s="13">
        <v>102</v>
      </c>
      <c r="G24" s="13">
        <v>127</v>
      </c>
      <c r="H24" s="67">
        <v>0.24509803920000001</v>
      </c>
      <c r="I24" s="13">
        <v>67</v>
      </c>
      <c r="J24" s="13">
        <v>91</v>
      </c>
      <c r="K24" s="67">
        <v>0.35820895520000001</v>
      </c>
      <c r="L24" s="11"/>
      <c r="M24" s="13">
        <v>229</v>
      </c>
      <c r="N24" s="13">
        <v>104</v>
      </c>
      <c r="O24" s="13">
        <v>91</v>
      </c>
      <c r="P24" s="48">
        <f t="shared" si="6"/>
        <v>1.0611353711790392</v>
      </c>
      <c r="Q24" s="48">
        <f t="shared" si="4"/>
        <v>1.2211538461538463</v>
      </c>
      <c r="R24" s="49">
        <f t="shared" si="5"/>
        <v>1</v>
      </c>
    </row>
    <row r="25" spans="1:18" x14ac:dyDescent="0.25">
      <c r="A25" s="105" t="s">
        <v>12</v>
      </c>
      <c r="B25" s="106"/>
      <c r="C25" s="23">
        <v>847</v>
      </c>
      <c r="D25" s="24">
        <v>849</v>
      </c>
      <c r="E25" s="66">
        <v>2.3612751E-3</v>
      </c>
      <c r="F25" s="23">
        <v>569</v>
      </c>
      <c r="G25" s="23">
        <v>507</v>
      </c>
      <c r="H25" s="77">
        <v>-0.108963093</v>
      </c>
      <c r="I25" s="23">
        <v>356</v>
      </c>
      <c r="J25" s="23">
        <v>318</v>
      </c>
      <c r="K25" s="66">
        <v>-0.10674157300000001</v>
      </c>
      <c r="L25" s="17"/>
      <c r="M25" s="25">
        <f>M17+M24</f>
        <v>893</v>
      </c>
      <c r="N25" s="25">
        <f>N17+N24</f>
        <v>618</v>
      </c>
      <c r="O25" s="25">
        <f>O17+O24</f>
        <v>435</v>
      </c>
      <c r="P25" s="50">
        <f t="shared" si="6"/>
        <v>0.9507278835386338</v>
      </c>
      <c r="Q25" s="50">
        <f t="shared" si="4"/>
        <v>0.82038834951456308</v>
      </c>
      <c r="R25" s="51">
        <f t="shared" si="5"/>
        <v>0.73103448275862071</v>
      </c>
    </row>
    <row r="26" spans="1:18" ht="15" customHeight="1" x14ac:dyDescent="0.25">
      <c r="A26" s="96" t="s">
        <v>13</v>
      </c>
      <c r="B26" s="97"/>
      <c r="C26" s="26"/>
      <c r="D26" s="27"/>
      <c r="E26" s="54"/>
      <c r="F26" s="26"/>
      <c r="G26" s="26"/>
      <c r="H26" s="79"/>
      <c r="I26" s="26"/>
      <c r="J26" s="26"/>
      <c r="K26" s="54"/>
      <c r="L26" s="28"/>
      <c r="M26" s="29"/>
      <c r="N26" s="29"/>
      <c r="O26" s="29"/>
      <c r="P26" s="54"/>
      <c r="Q26" s="54"/>
      <c r="R26" s="55"/>
    </row>
    <row r="27" spans="1:18" x14ac:dyDescent="0.25">
      <c r="A27" s="98" t="s">
        <v>14</v>
      </c>
      <c r="B27" s="30" t="s">
        <v>15</v>
      </c>
      <c r="C27" s="13">
        <v>24</v>
      </c>
      <c r="D27" s="31">
        <v>25</v>
      </c>
      <c r="E27" s="68">
        <v>4.16666667E-2</v>
      </c>
      <c r="F27" s="31">
        <v>14</v>
      </c>
      <c r="G27" s="31">
        <v>15</v>
      </c>
      <c r="H27" s="68">
        <v>7.1428571400000002E-2</v>
      </c>
      <c r="I27" s="31">
        <v>10</v>
      </c>
      <c r="J27" s="31">
        <v>4</v>
      </c>
      <c r="K27" s="68">
        <v>-0.6</v>
      </c>
      <c r="L27" s="11"/>
      <c r="M27" s="31">
        <v>28</v>
      </c>
      <c r="N27" s="31">
        <v>14</v>
      </c>
      <c r="O27" s="31">
        <v>8</v>
      </c>
      <c r="P27" s="56">
        <f t="shared" ref="P27:P65" si="7">D27/M27</f>
        <v>0.8928571428571429</v>
      </c>
      <c r="Q27" s="56">
        <f t="shared" ref="Q27:Q65" si="8">G27/N27</f>
        <v>1.0714285714285714</v>
      </c>
      <c r="R27" s="56">
        <f t="shared" ref="R27:R65" si="9">J27/O27</f>
        <v>0.5</v>
      </c>
    </row>
    <row r="28" spans="1:18" x14ac:dyDescent="0.25">
      <c r="A28" s="99"/>
      <c r="B28" s="32" t="s">
        <v>16</v>
      </c>
      <c r="C28" s="33">
        <v>81</v>
      </c>
      <c r="D28" s="34">
        <v>79</v>
      </c>
      <c r="E28" s="69">
        <v>-2.4691358E-2</v>
      </c>
      <c r="F28" s="34">
        <v>52</v>
      </c>
      <c r="G28" s="34">
        <v>47</v>
      </c>
      <c r="H28" s="69">
        <v>-9.6153846000000001E-2</v>
      </c>
      <c r="I28" s="34">
        <v>27</v>
      </c>
      <c r="J28" s="34">
        <v>24</v>
      </c>
      <c r="K28" s="69">
        <v>-0.111111111</v>
      </c>
      <c r="L28" s="11"/>
      <c r="M28" s="34">
        <v>85</v>
      </c>
      <c r="N28" s="34">
        <v>55</v>
      </c>
      <c r="O28" s="34">
        <v>30</v>
      </c>
      <c r="P28" s="57">
        <f t="shared" si="7"/>
        <v>0.92941176470588238</v>
      </c>
      <c r="Q28" s="57">
        <f t="shared" si="8"/>
        <v>0.8545454545454545</v>
      </c>
      <c r="R28" s="57">
        <f t="shared" si="9"/>
        <v>0.8</v>
      </c>
    </row>
    <row r="29" spans="1:18" s="38" customFormat="1" ht="15.75" thickBot="1" x14ac:dyDescent="0.3">
      <c r="A29" s="100"/>
      <c r="B29" s="35" t="s">
        <v>17</v>
      </c>
      <c r="C29" s="36">
        <v>50</v>
      </c>
      <c r="D29" s="37">
        <v>56</v>
      </c>
      <c r="E29" s="70">
        <v>0.12</v>
      </c>
      <c r="F29" s="37">
        <v>12</v>
      </c>
      <c r="G29" s="37">
        <v>20</v>
      </c>
      <c r="H29" s="70">
        <v>0.66666666669999997</v>
      </c>
      <c r="I29" s="37">
        <v>5</v>
      </c>
      <c r="J29" s="37">
        <v>9</v>
      </c>
      <c r="K29" s="70">
        <v>0.8</v>
      </c>
      <c r="L29" s="11"/>
      <c r="M29" s="37">
        <v>50</v>
      </c>
      <c r="N29" s="37">
        <v>11</v>
      </c>
      <c r="O29" s="37">
        <v>10</v>
      </c>
      <c r="P29" s="58">
        <f t="shared" si="7"/>
        <v>1.1200000000000001</v>
      </c>
      <c r="Q29" s="58">
        <f t="shared" si="8"/>
        <v>1.8181818181818181</v>
      </c>
      <c r="R29" s="58">
        <f t="shared" si="9"/>
        <v>0.9</v>
      </c>
    </row>
    <row r="30" spans="1:18" ht="15.75" thickBot="1" x14ac:dyDescent="0.3">
      <c r="A30" s="95" t="s">
        <v>18</v>
      </c>
      <c r="B30" s="39" t="s">
        <v>15</v>
      </c>
      <c r="C30" s="40">
        <v>27</v>
      </c>
      <c r="D30" s="41">
        <v>34</v>
      </c>
      <c r="E30" s="71">
        <v>0.25925925929999999</v>
      </c>
      <c r="F30" s="41">
        <v>20</v>
      </c>
      <c r="G30" s="41">
        <v>21</v>
      </c>
      <c r="H30" s="71">
        <v>0.05</v>
      </c>
      <c r="I30" s="41">
        <v>6</v>
      </c>
      <c r="J30" s="41">
        <v>11</v>
      </c>
      <c r="K30" s="71">
        <v>0.83333333330000003</v>
      </c>
      <c r="L30" s="11"/>
      <c r="M30" s="41">
        <v>29</v>
      </c>
      <c r="N30" s="41">
        <v>20</v>
      </c>
      <c r="O30" s="41">
        <v>9</v>
      </c>
      <c r="P30" s="59">
        <f t="shared" si="7"/>
        <v>1.1724137931034482</v>
      </c>
      <c r="Q30" s="59">
        <f t="shared" si="8"/>
        <v>1.05</v>
      </c>
      <c r="R30" s="59">
        <f t="shared" si="9"/>
        <v>1.2222222222222223</v>
      </c>
    </row>
    <row r="31" spans="1:18" ht="15.75" thickBot="1" x14ac:dyDescent="0.3">
      <c r="A31" s="95"/>
      <c r="B31" s="32" t="s">
        <v>16</v>
      </c>
      <c r="C31" s="31">
        <v>149</v>
      </c>
      <c r="D31" s="31">
        <v>146</v>
      </c>
      <c r="E31" s="68">
        <v>-2.0134228000000001E-2</v>
      </c>
      <c r="F31" s="31">
        <v>114</v>
      </c>
      <c r="G31" s="31">
        <v>99</v>
      </c>
      <c r="H31" s="68">
        <v>-0.131578947</v>
      </c>
      <c r="I31" s="31">
        <v>76</v>
      </c>
      <c r="J31" s="31">
        <v>61</v>
      </c>
      <c r="K31" s="68">
        <v>-0.19736842099999999</v>
      </c>
      <c r="L31" s="11"/>
      <c r="M31" s="31">
        <v>162</v>
      </c>
      <c r="N31" s="31">
        <v>126</v>
      </c>
      <c r="O31" s="31">
        <v>87</v>
      </c>
      <c r="P31" s="56">
        <f t="shared" si="7"/>
        <v>0.90123456790123457</v>
      </c>
      <c r="Q31" s="56">
        <f t="shared" si="8"/>
        <v>0.7857142857142857</v>
      </c>
      <c r="R31" s="56">
        <f t="shared" si="9"/>
        <v>0.70114942528735635</v>
      </c>
    </row>
    <row r="32" spans="1:18" ht="15.75" thickBot="1" x14ac:dyDescent="0.3">
      <c r="A32" s="90"/>
      <c r="B32" s="35" t="s">
        <v>17</v>
      </c>
      <c r="C32" s="36">
        <v>23</v>
      </c>
      <c r="D32" s="37">
        <v>16</v>
      </c>
      <c r="E32" s="70">
        <v>-0.30434782599999999</v>
      </c>
      <c r="F32" s="37">
        <v>15</v>
      </c>
      <c r="G32" s="37">
        <v>7</v>
      </c>
      <c r="H32" s="70">
        <v>-0.53333333299999997</v>
      </c>
      <c r="I32" s="37">
        <v>7</v>
      </c>
      <c r="J32" s="37">
        <v>3</v>
      </c>
      <c r="K32" s="70">
        <v>-0.571428571</v>
      </c>
      <c r="L32" s="11"/>
      <c r="M32" s="37">
        <v>24</v>
      </c>
      <c r="N32" s="37">
        <v>17</v>
      </c>
      <c r="O32" s="37">
        <v>15</v>
      </c>
      <c r="P32" s="58">
        <f t="shared" si="7"/>
        <v>0.66666666666666663</v>
      </c>
      <c r="Q32" s="58">
        <f t="shared" si="8"/>
        <v>0.41176470588235292</v>
      </c>
      <c r="R32" s="58">
        <f t="shared" si="9"/>
        <v>0.2</v>
      </c>
    </row>
    <row r="33" spans="1:18" ht="15.75" thickBot="1" x14ac:dyDescent="0.3">
      <c r="A33" s="95" t="s">
        <v>19</v>
      </c>
      <c r="B33" s="39" t="s">
        <v>15</v>
      </c>
      <c r="C33" s="40">
        <v>21</v>
      </c>
      <c r="D33" s="41">
        <v>19</v>
      </c>
      <c r="E33" s="71">
        <v>-9.5238094999999995E-2</v>
      </c>
      <c r="F33" s="41">
        <v>12</v>
      </c>
      <c r="G33" s="41">
        <v>14</v>
      </c>
      <c r="H33" s="71">
        <v>0.16666666669999999</v>
      </c>
      <c r="I33" s="41">
        <v>4</v>
      </c>
      <c r="J33" s="41">
        <v>7</v>
      </c>
      <c r="K33" s="72">
        <v>0.75</v>
      </c>
      <c r="L33" s="11"/>
      <c r="M33" s="41">
        <v>21</v>
      </c>
      <c r="N33" s="41">
        <v>13</v>
      </c>
      <c r="O33" s="41">
        <v>7</v>
      </c>
      <c r="P33" s="59">
        <f t="shared" si="7"/>
        <v>0.90476190476190477</v>
      </c>
      <c r="Q33" s="59">
        <f t="shared" si="8"/>
        <v>1.0769230769230769</v>
      </c>
      <c r="R33" s="59">
        <f t="shared" si="9"/>
        <v>1</v>
      </c>
    </row>
    <row r="34" spans="1:18" ht="15.75" thickBot="1" x14ac:dyDescent="0.3">
      <c r="A34" s="95"/>
      <c r="B34" s="32" t="s">
        <v>16</v>
      </c>
      <c r="C34" s="31">
        <v>121</v>
      </c>
      <c r="D34" s="31">
        <v>87</v>
      </c>
      <c r="E34" s="68">
        <v>-0.28099173599999999</v>
      </c>
      <c r="F34" s="31">
        <v>88</v>
      </c>
      <c r="G34" s="31">
        <v>61</v>
      </c>
      <c r="H34" s="68">
        <v>-0.30681818199999999</v>
      </c>
      <c r="I34" s="31">
        <v>52</v>
      </c>
      <c r="J34" s="31">
        <v>32</v>
      </c>
      <c r="K34" s="68">
        <v>-0.38461538499999998</v>
      </c>
      <c r="L34" s="11"/>
      <c r="M34" s="31">
        <v>126</v>
      </c>
      <c r="N34" s="31">
        <v>92</v>
      </c>
      <c r="O34" s="31">
        <v>59</v>
      </c>
      <c r="P34" s="56">
        <f t="shared" si="7"/>
        <v>0.69047619047619047</v>
      </c>
      <c r="Q34" s="56">
        <f t="shared" si="8"/>
        <v>0.66304347826086951</v>
      </c>
      <c r="R34" s="56">
        <f t="shared" si="9"/>
        <v>0.5423728813559322</v>
      </c>
    </row>
    <row r="35" spans="1:18" ht="15.75" thickBot="1" x14ac:dyDescent="0.3">
      <c r="A35" s="90"/>
      <c r="B35" s="35" t="s">
        <v>17</v>
      </c>
      <c r="C35" s="36">
        <v>32</v>
      </c>
      <c r="D35" s="37">
        <v>24</v>
      </c>
      <c r="E35" s="70">
        <v>-0.25</v>
      </c>
      <c r="F35" s="37">
        <v>12</v>
      </c>
      <c r="G35" s="37">
        <v>8</v>
      </c>
      <c r="H35" s="70">
        <v>-0.33333333300000001</v>
      </c>
      <c r="I35" s="37">
        <v>5</v>
      </c>
      <c r="J35" s="37">
        <v>5</v>
      </c>
      <c r="K35" s="70">
        <v>0</v>
      </c>
      <c r="L35" s="11"/>
      <c r="M35" s="37">
        <v>33</v>
      </c>
      <c r="N35" s="37">
        <v>13</v>
      </c>
      <c r="O35" s="37">
        <v>13</v>
      </c>
      <c r="P35" s="58">
        <f t="shared" si="7"/>
        <v>0.72727272727272729</v>
      </c>
      <c r="Q35" s="58">
        <f t="shared" si="8"/>
        <v>0.61538461538461542</v>
      </c>
      <c r="R35" s="58">
        <f t="shared" si="9"/>
        <v>0.38461538461538464</v>
      </c>
    </row>
    <row r="36" spans="1:18" ht="15.75" thickBot="1" x14ac:dyDescent="0.3">
      <c r="A36" s="95" t="s">
        <v>20</v>
      </c>
      <c r="B36" s="39" t="s">
        <v>15</v>
      </c>
      <c r="C36" s="41">
        <v>23</v>
      </c>
      <c r="D36" s="41">
        <v>24</v>
      </c>
      <c r="E36" s="71">
        <v>4.3478260900000003E-2</v>
      </c>
      <c r="F36" s="41">
        <v>15</v>
      </c>
      <c r="G36" s="41">
        <v>15</v>
      </c>
      <c r="H36" s="71">
        <v>0</v>
      </c>
      <c r="I36" s="41">
        <v>8</v>
      </c>
      <c r="J36" s="41">
        <v>11</v>
      </c>
      <c r="K36" s="71">
        <v>0.375</v>
      </c>
      <c r="L36" s="11"/>
      <c r="M36" s="41">
        <v>24</v>
      </c>
      <c r="N36" s="41">
        <v>16</v>
      </c>
      <c r="O36" s="41">
        <v>9</v>
      </c>
      <c r="P36" s="59">
        <f t="shared" si="7"/>
        <v>1</v>
      </c>
      <c r="Q36" s="59">
        <f t="shared" si="8"/>
        <v>0.9375</v>
      </c>
      <c r="R36" s="59">
        <f t="shared" si="9"/>
        <v>1.2222222222222223</v>
      </c>
    </row>
    <row r="37" spans="1:18" ht="15.75" thickBot="1" x14ac:dyDescent="0.3">
      <c r="A37" s="95"/>
      <c r="B37" s="32" t="s">
        <v>16</v>
      </c>
      <c r="C37" s="31">
        <v>92</v>
      </c>
      <c r="D37" s="31">
        <v>77</v>
      </c>
      <c r="E37" s="68">
        <v>-0.16304347799999999</v>
      </c>
      <c r="F37" s="31">
        <v>73</v>
      </c>
      <c r="G37" s="31">
        <v>52</v>
      </c>
      <c r="H37" s="68">
        <v>-0.28767123300000003</v>
      </c>
      <c r="I37" s="31">
        <v>44</v>
      </c>
      <c r="J37" s="31">
        <v>41</v>
      </c>
      <c r="K37" s="68">
        <v>-6.8181818000000005E-2</v>
      </c>
      <c r="L37" s="11"/>
      <c r="M37" s="31">
        <v>98</v>
      </c>
      <c r="N37" s="31">
        <v>80</v>
      </c>
      <c r="O37" s="31">
        <v>53</v>
      </c>
      <c r="P37" s="56">
        <f t="shared" si="7"/>
        <v>0.7857142857142857</v>
      </c>
      <c r="Q37" s="56">
        <f t="shared" si="8"/>
        <v>0.65</v>
      </c>
      <c r="R37" s="56">
        <f t="shared" si="9"/>
        <v>0.77358490566037741</v>
      </c>
    </row>
    <row r="38" spans="1:18" ht="15.75" thickBot="1" x14ac:dyDescent="0.3">
      <c r="A38" s="90"/>
      <c r="B38" s="35" t="s">
        <v>17</v>
      </c>
      <c r="C38" s="36">
        <v>21</v>
      </c>
      <c r="D38" s="37">
        <v>18</v>
      </c>
      <c r="E38" s="70">
        <v>-0.14285714299999999</v>
      </c>
      <c r="F38" s="37">
        <v>3</v>
      </c>
      <c r="G38" s="37">
        <v>8</v>
      </c>
      <c r="H38" s="70">
        <v>1.6666666667000001</v>
      </c>
      <c r="I38" s="37">
        <v>2</v>
      </c>
      <c r="J38" s="37">
        <v>7</v>
      </c>
      <c r="K38" s="73">
        <v>2.5</v>
      </c>
      <c r="L38" s="11"/>
      <c r="M38" s="37">
        <v>21</v>
      </c>
      <c r="N38" s="37">
        <v>3</v>
      </c>
      <c r="O38" s="37">
        <v>3</v>
      </c>
      <c r="P38" s="58">
        <f t="shared" si="7"/>
        <v>0.8571428571428571</v>
      </c>
      <c r="Q38" s="58">
        <f t="shared" si="8"/>
        <v>2.6666666666666665</v>
      </c>
      <c r="R38" s="58">
        <f t="shared" si="9"/>
        <v>2.3333333333333335</v>
      </c>
    </row>
    <row r="39" spans="1:18" ht="15.75" thickBot="1" x14ac:dyDescent="0.3">
      <c r="A39" s="95" t="s">
        <v>21</v>
      </c>
      <c r="B39" s="39" t="s">
        <v>15</v>
      </c>
      <c r="C39" s="41">
        <v>6</v>
      </c>
      <c r="D39" s="41">
        <v>11</v>
      </c>
      <c r="E39" s="71">
        <v>0.83333333330000003</v>
      </c>
      <c r="F39" s="41">
        <v>2</v>
      </c>
      <c r="G39" s="41">
        <v>4</v>
      </c>
      <c r="H39" s="71">
        <v>1</v>
      </c>
      <c r="I39" s="41">
        <v>1</v>
      </c>
      <c r="J39" s="41">
        <v>0</v>
      </c>
      <c r="K39" s="71">
        <v>-1</v>
      </c>
      <c r="L39" s="11"/>
      <c r="M39" s="41">
        <v>6</v>
      </c>
      <c r="N39" s="41">
        <v>2</v>
      </c>
      <c r="O39" s="41">
        <v>1</v>
      </c>
      <c r="P39" s="59">
        <f t="shared" si="7"/>
        <v>1.8333333333333333</v>
      </c>
      <c r="Q39" s="59">
        <f t="shared" si="8"/>
        <v>2</v>
      </c>
      <c r="R39" s="59">
        <f t="shared" si="9"/>
        <v>0</v>
      </c>
    </row>
    <row r="40" spans="1:18" ht="15.75" thickBot="1" x14ac:dyDescent="0.3">
      <c r="A40" s="95"/>
      <c r="B40" s="32" t="s">
        <v>16</v>
      </c>
      <c r="C40" s="13">
        <v>26</v>
      </c>
      <c r="D40" s="31">
        <v>52</v>
      </c>
      <c r="E40" s="68">
        <v>1</v>
      </c>
      <c r="F40" s="31">
        <v>16</v>
      </c>
      <c r="G40" s="31">
        <v>13</v>
      </c>
      <c r="H40" s="68">
        <v>-0.1875</v>
      </c>
      <c r="I40" s="31">
        <v>11</v>
      </c>
      <c r="J40" s="31">
        <v>8</v>
      </c>
      <c r="K40" s="68">
        <v>-0.27272727299999999</v>
      </c>
      <c r="L40" s="11"/>
      <c r="M40" s="31">
        <v>30</v>
      </c>
      <c r="N40" s="31">
        <v>22</v>
      </c>
      <c r="O40" s="31">
        <v>16</v>
      </c>
      <c r="P40" s="56">
        <f t="shared" si="7"/>
        <v>1.7333333333333334</v>
      </c>
      <c r="Q40" s="56">
        <f t="shared" si="8"/>
        <v>0.59090909090909094</v>
      </c>
      <c r="R40" s="56">
        <f t="shared" si="9"/>
        <v>0.5</v>
      </c>
    </row>
    <row r="41" spans="1:18" ht="15.75" thickBot="1" x14ac:dyDescent="0.3">
      <c r="A41" s="90"/>
      <c r="B41" s="35" t="s">
        <v>17</v>
      </c>
      <c r="C41" s="36">
        <v>45</v>
      </c>
      <c r="D41" s="37">
        <v>56</v>
      </c>
      <c r="E41" s="70">
        <v>0.24444444439999999</v>
      </c>
      <c r="F41" s="37">
        <v>27</v>
      </c>
      <c r="G41" s="37">
        <v>39</v>
      </c>
      <c r="H41" s="70">
        <v>0.44444444440000003</v>
      </c>
      <c r="I41" s="37">
        <v>23</v>
      </c>
      <c r="J41" s="37">
        <v>34</v>
      </c>
      <c r="K41" s="70">
        <v>0.47826086960000003</v>
      </c>
      <c r="L41" s="11"/>
      <c r="M41" s="37">
        <v>46</v>
      </c>
      <c r="N41" s="37">
        <v>27</v>
      </c>
      <c r="O41" s="37">
        <v>25</v>
      </c>
      <c r="P41" s="58">
        <f t="shared" si="7"/>
        <v>1.2173913043478262</v>
      </c>
      <c r="Q41" s="58">
        <f t="shared" si="8"/>
        <v>1.4444444444444444</v>
      </c>
      <c r="R41" s="58">
        <f t="shared" si="9"/>
        <v>1.36</v>
      </c>
    </row>
    <row r="42" spans="1:18" ht="15.75" thickBot="1" x14ac:dyDescent="0.3">
      <c r="A42" s="95" t="s">
        <v>50</v>
      </c>
      <c r="B42" s="39" t="s">
        <v>15</v>
      </c>
      <c r="C42" s="41">
        <v>1</v>
      </c>
      <c r="D42" s="41">
        <v>0</v>
      </c>
      <c r="E42" s="71">
        <v>-1</v>
      </c>
      <c r="F42" s="41">
        <v>1</v>
      </c>
      <c r="G42" s="41">
        <v>0</v>
      </c>
      <c r="H42" s="71">
        <v>-1</v>
      </c>
      <c r="I42" s="41">
        <v>0</v>
      </c>
      <c r="J42" s="41">
        <v>0</v>
      </c>
      <c r="K42" s="72">
        <v>0</v>
      </c>
      <c r="L42" s="11"/>
      <c r="M42" s="41">
        <v>1</v>
      </c>
      <c r="N42" s="41">
        <v>1</v>
      </c>
      <c r="O42" s="41">
        <v>0</v>
      </c>
      <c r="P42" s="59">
        <f t="shared" si="7"/>
        <v>0</v>
      </c>
      <c r="Q42" s="59">
        <f t="shared" si="8"/>
        <v>0</v>
      </c>
      <c r="R42" s="60" t="s">
        <v>22</v>
      </c>
    </row>
    <row r="43" spans="1:18" ht="15.75" thickBot="1" x14ac:dyDescent="0.3">
      <c r="A43" s="95"/>
      <c r="B43" s="32" t="s">
        <v>16</v>
      </c>
      <c r="C43" s="31">
        <v>6</v>
      </c>
      <c r="D43" s="31">
        <v>7</v>
      </c>
      <c r="E43" s="68">
        <v>0.16666666669999999</v>
      </c>
      <c r="F43" s="31">
        <v>4</v>
      </c>
      <c r="G43" s="31">
        <v>5</v>
      </c>
      <c r="H43" s="68">
        <v>0.25</v>
      </c>
      <c r="I43" s="31">
        <v>2</v>
      </c>
      <c r="J43" s="31">
        <v>1</v>
      </c>
      <c r="K43" s="68">
        <v>-0.5</v>
      </c>
      <c r="L43" s="11"/>
      <c r="M43" s="31">
        <v>7</v>
      </c>
      <c r="N43" s="31">
        <v>5</v>
      </c>
      <c r="O43" s="31">
        <v>3</v>
      </c>
      <c r="P43" s="56">
        <f t="shared" si="7"/>
        <v>1</v>
      </c>
      <c r="Q43" s="56">
        <f t="shared" si="8"/>
        <v>1</v>
      </c>
      <c r="R43" s="56">
        <f t="shared" si="9"/>
        <v>0.33333333333333331</v>
      </c>
    </row>
    <row r="44" spans="1:18" ht="15.75" thickBot="1" x14ac:dyDescent="0.3">
      <c r="A44" s="90"/>
      <c r="B44" s="35" t="s">
        <v>17</v>
      </c>
      <c r="C44" s="36">
        <v>9</v>
      </c>
      <c r="D44" s="37">
        <v>14</v>
      </c>
      <c r="E44" s="70">
        <v>0.55555555560000003</v>
      </c>
      <c r="F44" s="37">
        <v>4</v>
      </c>
      <c r="G44" s="37">
        <v>5</v>
      </c>
      <c r="H44" s="70">
        <v>0.25</v>
      </c>
      <c r="I44" s="37">
        <v>3</v>
      </c>
      <c r="J44" s="37">
        <v>3</v>
      </c>
      <c r="K44" s="70">
        <v>0</v>
      </c>
      <c r="L44" s="11"/>
      <c r="M44" s="37">
        <v>9</v>
      </c>
      <c r="N44" s="37">
        <v>4</v>
      </c>
      <c r="O44" s="37">
        <v>3</v>
      </c>
      <c r="P44" s="58">
        <f t="shared" si="7"/>
        <v>1.5555555555555556</v>
      </c>
      <c r="Q44" s="58">
        <f t="shared" si="8"/>
        <v>1.25</v>
      </c>
      <c r="R44" s="58">
        <f t="shared" si="9"/>
        <v>1</v>
      </c>
    </row>
    <row r="45" spans="1:18" ht="15.75" thickBot="1" x14ac:dyDescent="0.3">
      <c r="A45" s="95" t="s">
        <v>23</v>
      </c>
      <c r="B45" s="39" t="s">
        <v>15</v>
      </c>
      <c r="C45" s="41">
        <v>16</v>
      </c>
      <c r="D45" s="41">
        <v>27</v>
      </c>
      <c r="E45" s="71">
        <v>0.6875</v>
      </c>
      <c r="F45" s="41">
        <v>8</v>
      </c>
      <c r="G45" s="41">
        <v>18</v>
      </c>
      <c r="H45" s="71">
        <v>1.25</v>
      </c>
      <c r="I45" s="41">
        <v>3</v>
      </c>
      <c r="J45" s="41">
        <v>6</v>
      </c>
      <c r="K45" s="71">
        <v>1</v>
      </c>
      <c r="L45" s="11"/>
      <c r="M45" s="41">
        <v>17</v>
      </c>
      <c r="N45" s="41">
        <v>9</v>
      </c>
      <c r="O45" s="41">
        <v>5</v>
      </c>
      <c r="P45" s="59">
        <f t="shared" si="7"/>
        <v>1.588235294117647</v>
      </c>
      <c r="Q45" s="59">
        <f t="shared" si="8"/>
        <v>2</v>
      </c>
      <c r="R45" s="59">
        <f t="shared" si="9"/>
        <v>1.2</v>
      </c>
    </row>
    <row r="46" spans="1:18" ht="15.75" thickBot="1" x14ac:dyDescent="0.3">
      <c r="A46" s="95"/>
      <c r="B46" s="32" t="s">
        <v>16</v>
      </c>
      <c r="C46" s="31">
        <v>136</v>
      </c>
      <c r="D46" s="31">
        <v>150</v>
      </c>
      <c r="E46" s="68">
        <v>0.1029411765</v>
      </c>
      <c r="F46" s="31">
        <v>112</v>
      </c>
      <c r="G46" s="31">
        <v>97</v>
      </c>
      <c r="H46" s="68">
        <v>-0.133928571</v>
      </c>
      <c r="I46" s="31">
        <v>71</v>
      </c>
      <c r="J46" s="31">
        <v>55</v>
      </c>
      <c r="K46" s="68">
        <v>-0.22535211299999999</v>
      </c>
      <c r="L46" s="11"/>
      <c r="M46" s="31">
        <v>146</v>
      </c>
      <c r="N46" s="31">
        <v>126</v>
      </c>
      <c r="O46" s="31">
        <v>90</v>
      </c>
      <c r="P46" s="56">
        <f t="shared" si="7"/>
        <v>1.0273972602739727</v>
      </c>
      <c r="Q46" s="56">
        <f t="shared" si="8"/>
        <v>0.76984126984126988</v>
      </c>
      <c r="R46" s="56">
        <f t="shared" si="9"/>
        <v>0.61111111111111116</v>
      </c>
    </row>
    <row r="47" spans="1:18" ht="15.75" thickBot="1" x14ac:dyDescent="0.3">
      <c r="A47" s="90"/>
      <c r="B47" s="35" t="s">
        <v>17</v>
      </c>
      <c r="C47" s="36">
        <v>42</v>
      </c>
      <c r="D47" s="37">
        <v>55</v>
      </c>
      <c r="E47" s="70">
        <v>0.30952380950000002</v>
      </c>
      <c r="F47" s="37">
        <v>27</v>
      </c>
      <c r="G47" s="37">
        <v>38</v>
      </c>
      <c r="H47" s="70">
        <v>0.40740740739999998</v>
      </c>
      <c r="I47" s="37">
        <v>21</v>
      </c>
      <c r="J47" s="37">
        <v>29</v>
      </c>
      <c r="K47" s="70">
        <v>0.38095238100000001</v>
      </c>
      <c r="L47" s="11"/>
      <c r="M47" s="37">
        <v>42</v>
      </c>
      <c r="N47" s="37">
        <v>27</v>
      </c>
      <c r="O47" s="37">
        <v>21</v>
      </c>
      <c r="P47" s="58">
        <f t="shared" si="7"/>
        <v>1.3095238095238095</v>
      </c>
      <c r="Q47" s="58">
        <f t="shared" si="8"/>
        <v>1.4074074074074074</v>
      </c>
      <c r="R47" s="58">
        <f t="shared" si="9"/>
        <v>1.3809523809523809</v>
      </c>
    </row>
    <row r="48" spans="1:18" ht="15.75" thickBot="1" x14ac:dyDescent="0.3">
      <c r="A48" s="95" t="s">
        <v>24</v>
      </c>
      <c r="B48" s="39" t="s">
        <v>15</v>
      </c>
      <c r="C48" s="41">
        <v>1</v>
      </c>
      <c r="D48" s="41">
        <v>0</v>
      </c>
      <c r="E48" s="71">
        <v>-1</v>
      </c>
      <c r="F48" s="41">
        <v>1</v>
      </c>
      <c r="G48" s="41">
        <v>0</v>
      </c>
      <c r="H48" s="71">
        <v>-1</v>
      </c>
      <c r="I48" s="41">
        <v>1</v>
      </c>
      <c r="J48" s="41">
        <v>0</v>
      </c>
      <c r="K48" s="71">
        <v>-1</v>
      </c>
      <c r="L48" s="11"/>
      <c r="M48" s="41">
        <v>1</v>
      </c>
      <c r="N48" s="41">
        <v>1</v>
      </c>
      <c r="O48" s="41">
        <v>1</v>
      </c>
      <c r="P48" s="59">
        <f t="shared" si="7"/>
        <v>0</v>
      </c>
      <c r="Q48" s="59">
        <f t="shared" si="8"/>
        <v>0</v>
      </c>
      <c r="R48" s="59">
        <f t="shared" si="9"/>
        <v>0</v>
      </c>
    </row>
    <row r="49" spans="1:18" ht="15.75" thickBot="1" x14ac:dyDescent="0.3">
      <c r="A49" s="95"/>
      <c r="B49" s="32" t="s">
        <v>16</v>
      </c>
      <c r="C49" s="13">
        <v>10</v>
      </c>
      <c r="D49" s="31">
        <v>8</v>
      </c>
      <c r="E49" s="68">
        <v>-0.2</v>
      </c>
      <c r="F49" s="31">
        <v>8</v>
      </c>
      <c r="G49" s="31">
        <v>6</v>
      </c>
      <c r="H49" s="68">
        <v>-0.25</v>
      </c>
      <c r="I49" s="31">
        <v>6</v>
      </c>
      <c r="J49" s="31">
        <v>5</v>
      </c>
      <c r="K49" s="68">
        <v>-0.16666666699999999</v>
      </c>
      <c r="L49" s="11"/>
      <c r="M49" s="31">
        <v>10</v>
      </c>
      <c r="N49" s="31">
        <v>8</v>
      </c>
      <c r="O49" s="31">
        <v>6</v>
      </c>
      <c r="P49" s="56">
        <f t="shared" si="7"/>
        <v>0.8</v>
      </c>
      <c r="Q49" s="56">
        <f t="shared" si="8"/>
        <v>0.75</v>
      </c>
      <c r="R49" s="56">
        <f t="shared" si="9"/>
        <v>0.83333333333333337</v>
      </c>
    </row>
    <row r="50" spans="1:18" ht="15.75" thickBot="1" x14ac:dyDescent="0.3">
      <c r="A50" s="90"/>
      <c r="B50" s="35" t="s">
        <v>17</v>
      </c>
      <c r="C50" s="36">
        <v>4</v>
      </c>
      <c r="D50" s="37">
        <v>4</v>
      </c>
      <c r="E50" s="70">
        <v>0</v>
      </c>
      <c r="F50" s="37">
        <v>2</v>
      </c>
      <c r="G50" s="37">
        <v>2</v>
      </c>
      <c r="H50" s="70">
        <v>0</v>
      </c>
      <c r="I50" s="37">
        <v>1</v>
      </c>
      <c r="J50" s="37">
        <v>1</v>
      </c>
      <c r="K50" s="73">
        <v>0</v>
      </c>
      <c r="L50" s="11"/>
      <c r="M50" s="37">
        <v>4</v>
      </c>
      <c r="N50" s="37">
        <v>2</v>
      </c>
      <c r="O50" s="37">
        <v>1</v>
      </c>
      <c r="P50" s="58">
        <f t="shared" si="7"/>
        <v>1</v>
      </c>
      <c r="Q50" s="58">
        <f t="shared" si="8"/>
        <v>1</v>
      </c>
      <c r="R50" s="58">
        <f t="shared" si="9"/>
        <v>1</v>
      </c>
    </row>
    <row r="51" spans="1:18" ht="15.75" thickBot="1" x14ac:dyDescent="0.3">
      <c r="A51" s="90" t="s">
        <v>25</v>
      </c>
      <c r="B51" s="39" t="s">
        <v>15</v>
      </c>
      <c r="C51" s="40">
        <v>133</v>
      </c>
      <c r="D51" s="41">
        <v>169</v>
      </c>
      <c r="E51" s="71">
        <v>0.27067669170000003</v>
      </c>
      <c r="F51" s="41">
        <v>124</v>
      </c>
      <c r="G51" s="41">
        <v>158</v>
      </c>
      <c r="H51" s="71">
        <v>0.27419354839999999</v>
      </c>
      <c r="I51" s="41">
        <v>52</v>
      </c>
      <c r="J51" s="41">
        <v>75</v>
      </c>
      <c r="K51" s="71">
        <v>0.4423076923</v>
      </c>
      <c r="L51" s="11"/>
      <c r="M51" s="41">
        <v>152</v>
      </c>
      <c r="N51" s="41">
        <v>140</v>
      </c>
      <c r="O51" s="41">
        <v>59</v>
      </c>
      <c r="P51" s="59">
        <f t="shared" si="7"/>
        <v>1.111842105263158</v>
      </c>
      <c r="Q51" s="59">
        <f t="shared" si="8"/>
        <v>1.1285714285714286</v>
      </c>
      <c r="R51" s="59">
        <f t="shared" si="9"/>
        <v>1.271186440677966</v>
      </c>
    </row>
    <row r="52" spans="1:18" ht="15.75" thickBot="1" x14ac:dyDescent="0.3">
      <c r="A52" s="90"/>
      <c r="B52" s="35" t="s">
        <v>16</v>
      </c>
      <c r="C52" s="36">
        <v>505</v>
      </c>
      <c r="D52" s="37">
        <v>473</v>
      </c>
      <c r="E52" s="70">
        <v>-6.3366336999999995E-2</v>
      </c>
      <c r="F52" s="37">
        <v>452</v>
      </c>
      <c r="G52" s="37">
        <v>410</v>
      </c>
      <c r="H52" s="70">
        <v>-9.2920353999999997E-2</v>
      </c>
      <c r="I52" s="37">
        <v>242</v>
      </c>
      <c r="J52" s="37">
        <v>223</v>
      </c>
      <c r="K52" s="70">
        <v>-7.8512396999999998E-2</v>
      </c>
      <c r="L52" s="11"/>
      <c r="M52" s="37">
        <v>595</v>
      </c>
      <c r="N52" s="37">
        <v>551</v>
      </c>
      <c r="O52" s="37">
        <v>322</v>
      </c>
      <c r="P52" s="58">
        <f t="shared" si="7"/>
        <v>0.79495798319327726</v>
      </c>
      <c r="Q52" s="58">
        <f t="shared" si="8"/>
        <v>0.7441016333938294</v>
      </c>
      <c r="R52" s="58">
        <f t="shared" si="9"/>
        <v>0.69254658385093171</v>
      </c>
    </row>
    <row r="53" spans="1:18" ht="15.75" thickBot="1" x14ac:dyDescent="0.3">
      <c r="A53" s="95" t="s">
        <v>26</v>
      </c>
      <c r="B53" s="39" t="s">
        <v>15</v>
      </c>
      <c r="C53" s="40">
        <v>1</v>
      </c>
      <c r="D53" s="42">
        <v>3</v>
      </c>
      <c r="E53" s="74">
        <v>2</v>
      </c>
      <c r="F53" s="42">
        <v>1</v>
      </c>
      <c r="G53" s="42">
        <v>1</v>
      </c>
      <c r="H53" s="74">
        <v>0</v>
      </c>
      <c r="I53" s="42">
        <v>1</v>
      </c>
      <c r="J53" s="42">
        <v>0</v>
      </c>
      <c r="K53" s="74">
        <v>-1</v>
      </c>
      <c r="L53" s="11"/>
      <c r="M53" s="42">
        <v>1</v>
      </c>
      <c r="N53" s="42">
        <v>1</v>
      </c>
      <c r="O53" s="42">
        <v>1</v>
      </c>
      <c r="P53" s="61">
        <f t="shared" si="7"/>
        <v>3</v>
      </c>
      <c r="Q53" s="61">
        <f t="shared" si="8"/>
        <v>1</v>
      </c>
      <c r="R53" s="61">
        <f t="shared" si="9"/>
        <v>0</v>
      </c>
    </row>
    <row r="54" spans="1:18" ht="15.75" thickBot="1" x14ac:dyDescent="0.3">
      <c r="A54" s="90"/>
      <c r="B54" s="32" t="s">
        <v>16</v>
      </c>
      <c r="C54" s="13">
        <v>17</v>
      </c>
      <c r="D54" s="31">
        <v>13</v>
      </c>
      <c r="E54" s="68">
        <v>-0.235294118</v>
      </c>
      <c r="F54" s="31">
        <v>12</v>
      </c>
      <c r="G54" s="31">
        <v>2</v>
      </c>
      <c r="H54" s="68">
        <v>-0.83333333300000001</v>
      </c>
      <c r="I54" s="31">
        <v>7</v>
      </c>
      <c r="J54" s="31">
        <v>0</v>
      </c>
      <c r="K54" s="68">
        <v>-1</v>
      </c>
      <c r="L54" s="11"/>
      <c r="M54" s="31">
        <v>17</v>
      </c>
      <c r="N54" s="31">
        <v>12</v>
      </c>
      <c r="O54" s="31">
        <v>6</v>
      </c>
      <c r="P54" s="56">
        <f t="shared" si="7"/>
        <v>0.76470588235294112</v>
      </c>
      <c r="Q54" s="56">
        <f t="shared" si="8"/>
        <v>0.16666666666666666</v>
      </c>
      <c r="R54" s="56">
        <f t="shared" si="9"/>
        <v>0</v>
      </c>
    </row>
    <row r="55" spans="1:18" ht="15.75" thickBot="1" x14ac:dyDescent="0.3">
      <c r="A55" s="90"/>
      <c r="B55" s="35" t="s">
        <v>17</v>
      </c>
      <c r="C55" s="36">
        <v>4</v>
      </c>
      <c r="D55" s="37">
        <v>4</v>
      </c>
      <c r="E55" s="70">
        <v>0</v>
      </c>
      <c r="F55" s="37">
        <v>2</v>
      </c>
      <c r="G55" s="37">
        <v>1</v>
      </c>
      <c r="H55" s="70">
        <v>-0.5</v>
      </c>
      <c r="I55" s="37">
        <v>0</v>
      </c>
      <c r="J55" s="37">
        <v>0</v>
      </c>
      <c r="K55" s="73">
        <v>0</v>
      </c>
      <c r="L55" s="11"/>
      <c r="M55" s="37">
        <v>4</v>
      </c>
      <c r="N55" s="37">
        <v>2</v>
      </c>
      <c r="O55" s="37">
        <v>0</v>
      </c>
      <c r="P55" s="58">
        <f t="shared" si="7"/>
        <v>1</v>
      </c>
      <c r="Q55" s="58">
        <f t="shared" si="8"/>
        <v>0.5</v>
      </c>
      <c r="R55" s="62" t="s">
        <v>22</v>
      </c>
    </row>
    <row r="56" spans="1:18" ht="15.75" thickBot="1" x14ac:dyDescent="0.3">
      <c r="A56" s="90" t="s">
        <v>27</v>
      </c>
      <c r="B56" s="39" t="s">
        <v>15</v>
      </c>
      <c r="C56" s="40">
        <v>4</v>
      </c>
      <c r="D56" s="41">
        <v>6</v>
      </c>
      <c r="E56" s="72">
        <v>0.5</v>
      </c>
      <c r="F56" s="41">
        <v>4</v>
      </c>
      <c r="G56" s="41">
        <v>4</v>
      </c>
      <c r="H56" s="72">
        <v>0</v>
      </c>
      <c r="I56" s="41">
        <v>1</v>
      </c>
      <c r="J56" s="41">
        <v>3</v>
      </c>
      <c r="K56" s="72">
        <v>2</v>
      </c>
      <c r="L56" s="11"/>
      <c r="M56" s="41">
        <v>5</v>
      </c>
      <c r="N56" s="41">
        <v>4</v>
      </c>
      <c r="O56" s="41">
        <v>1</v>
      </c>
      <c r="P56" s="59">
        <f t="shared" si="7"/>
        <v>1.2</v>
      </c>
      <c r="Q56" s="59">
        <f t="shared" si="8"/>
        <v>1</v>
      </c>
      <c r="R56" s="59">
        <f t="shared" si="9"/>
        <v>3</v>
      </c>
    </row>
    <row r="57" spans="1:18" ht="15.75" thickBot="1" x14ac:dyDescent="0.3">
      <c r="A57" s="90"/>
      <c r="B57" s="35" t="s">
        <v>16</v>
      </c>
      <c r="C57" s="36">
        <v>17</v>
      </c>
      <c r="D57" s="37">
        <v>18</v>
      </c>
      <c r="E57" s="70">
        <v>5.8823529399999998E-2</v>
      </c>
      <c r="F57" s="37">
        <v>15</v>
      </c>
      <c r="G57" s="37">
        <v>11</v>
      </c>
      <c r="H57" s="70">
        <v>-0.26666666700000002</v>
      </c>
      <c r="I57" s="37">
        <v>9</v>
      </c>
      <c r="J57" s="37">
        <v>8</v>
      </c>
      <c r="K57" s="70">
        <v>-0.111111111</v>
      </c>
      <c r="L57" s="11"/>
      <c r="M57" s="37">
        <v>20</v>
      </c>
      <c r="N57" s="37">
        <v>19</v>
      </c>
      <c r="O57" s="37">
        <v>11</v>
      </c>
      <c r="P57" s="58">
        <f t="shared" si="7"/>
        <v>0.9</v>
      </c>
      <c r="Q57" s="58">
        <f t="shared" si="8"/>
        <v>0.57894736842105265</v>
      </c>
      <c r="R57" s="58">
        <f t="shared" si="9"/>
        <v>0.72727272727272729</v>
      </c>
    </row>
    <row r="58" spans="1:18" ht="15.75" thickBot="1" x14ac:dyDescent="0.3">
      <c r="A58" s="90" t="s">
        <v>28</v>
      </c>
      <c r="B58" s="39" t="s">
        <v>15</v>
      </c>
      <c r="C58" s="40">
        <v>1</v>
      </c>
      <c r="D58" s="41">
        <v>3</v>
      </c>
      <c r="E58" s="71">
        <v>2</v>
      </c>
      <c r="F58" s="41">
        <v>1</v>
      </c>
      <c r="G58" s="41">
        <v>2</v>
      </c>
      <c r="H58" s="71">
        <v>1</v>
      </c>
      <c r="I58" s="41">
        <v>0</v>
      </c>
      <c r="J58" s="41">
        <v>0</v>
      </c>
      <c r="K58" s="72">
        <v>0</v>
      </c>
      <c r="L58" s="11"/>
      <c r="M58" s="41">
        <v>1</v>
      </c>
      <c r="N58" s="41">
        <v>1</v>
      </c>
      <c r="O58" s="41">
        <v>0</v>
      </c>
      <c r="P58" s="59">
        <f t="shared" si="7"/>
        <v>3</v>
      </c>
      <c r="Q58" s="59">
        <f t="shared" si="8"/>
        <v>2</v>
      </c>
      <c r="R58" s="60" t="s">
        <v>22</v>
      </c>
    </row>
    <row r="59" spans="1:18" ht="15.75" thickBot="1" x14ac:dyDescent="0.3">
      <c r="A59" s="90"/>
      <c r="B59" s="35" t="s">
        <v>16</v>
      </c>
      <c r="C59" s="36">
        <v>4</v>
      </c>
      <c r="D59" s="37">
        <v>3</v>
      </c>
      <c r="E59" s="70">
        <v>-0.25</v>
      </c>
      <c r="F59" s="37">
        <v>4</v>
      </c>
      <c r="G59" s="37">
        <v>2</v>
      </c>
      <c r="H59" s="70">
        <v>-0.5</v>
      </c>
      <c r="I59" s="37">
        <v>2</v>
      </c>
      <c r="J59" s="37">
        <v>0</v>
      </c>
      <c r="K59" s="73">
        <v>-1</v>
      </c>
      <c r="L59" s="11"/>
      <c r="M59" s="37">
        <v>4</v>
      </c>
      <c r="N59" s="37">
        <v>4</v>
      </c>
      <c r="O59" s="37">
        <v>2</v>
      </c>
      <c r="P59" s="58">
        <f t="shared" si="7"/>
        <v>0.75</v>
      </c>
      <c r="Q59" s="58">
        <f t="shared" si="8"/>
        <v>0.5</v>
      </c>
      <c r="R59" s="58">
        <f t="shared" si="9"/>
        <v>0</v>
      </c>
    </row>
    <row r="60" spans="1:18" ht="15.75" thickBot="1" x14ac:dyDescent="0.3">
      <c r="A60" s="90" t="s">
        <v>29</v>
      </c>
      <c r="B60" s="39" t="s">
        <v>15</v>
      </c>
      <c r="C60" s="40">
        <v>17</v>
      </c>
      <c r="D60" s="41">
        <v>30</v>
      </c>
      <c r="E60" s="71">
        <v>0.76470588240000004</v>
      </c>
      <c r="F60" s="41">
        <v>16</v>
      </c>
      <c r="G60" s="41">
        <v>28</v>
      </c>
      <c r="H60" s="71">
        <v>0.75</v>
      </c>
      <c r="I60" s="41">
        <v>10</v>
      </c>
      <c r="J60" s="41">
        <v>11</v>
      </c>
      <c r="K60" s="71">
        <v>0.1</v>
      </c>
      <c r="L60" s="11"/>
      <c r="M60" s="41">
        <v>22</v>
      </c>
      <c r="N60" s="41">
        <v>21</v>
      </c>
      <c r="O60" s="41">
        <v>12</v>
      </c>
      <c r="P60" s="59">
        <f t="shared" si="7"/>
        <v>1.3636363636363635</v>
      </c>
      <c r="Q60" s="59">
        <f t="shared" si="8"/>
        <v>1.3333333333333333</v>
      </c>
      <c r="R60" s="59">
        <f t="shared" si="9"/>
        <v>0.91666666666666663</v>
      </c>
    </row>
    <row r="61" spans="1:18" ht="15.75" thickBot="1" x14ac:dyDescent="0.3">
      <c r="A61" s="90"/>
      <c r="B61" s="35" t="s">
        <v>16</v>
      </c>
      <c r="C61" s="36">
        <v>63</v>
      </c>
      <c r="D61" s="37">
        <v>77</v>
      </c>
      <c r="E61" s="70">
        <v>0.22222222220000001</v>
      </c>
      <c r="F61" s="37">
        <v>58</v>
      </c>
      <c r="G61" s="37">
        <v>58</v>
      </c>
      <c r="H61" s="70">
        <v>0</v>
      </c>
      <c r="I61" s="37">
        <v>32</v>
      </c>
      <c r="J61" s="37">
        <v>30</v>
      </c>
      <c r="K61" s="70">
        <v>-6.25E-2</v>
      </c>
      <c r="L61" s="11"/>
      <c r="M61" s="37">
        <v>73</v>
      </c>
      <c r="N61" s="37">
        <v>71</v>
      </c>
      <c r="O61" s="37">
        <v>43</v>
      </c>
      <c r="P61" s="58">
        <f t="shared" si="7"/>
        <v>1.0547945205479452</v>
      </c>
      <c r="Q61" s="58">
        <f t="shared" si="8"/>
        <v>0.81690140845070425</v>
      </c>
      <c r="R61" s="58">
        <f t="shared" si="9"/>
        <v>0.69767441860465118</v>
      </c>
    </row>
    <row r="62" spans="1:18" ht="15.75" thickBot="1" x14ac:dyDescent="0.3">
      <c r="A62" s="90" t="s">
        <v>30</v>
      </c>
      <c r="B62" s="39" t="s">
        <v>15</v>
      </c>
      <c r="C62" s="40">
        <v>9</v>
      </c>
      <c r="D62" s="41">
        <v>18</v>
      </c>
      <c r="E62" s="71">
        <v>1</v>
      </c>
      <c r="F62" s="41">
        <v>9</v>
      </c>
      <c r="G62" s="41">
        <v>16</v>
      </c>
      <c r="H62" s="71">
        <v>0.77777777780000001</v>
      </c>
      <c r="I62" s="41">
        <v>4</v>
      </c>
      <c r="J62" s="41">
        <v>7</v>
      </c>
      <c r="K62" s="72">
        <v>0.75</v>
      </c>
      <c r="L62" s="11"/>
      <c r="M62" s="41">
        <v>9</v>
      </c>
      <c r="N62" s="41">
        <v>8</v>
      </c>
      <c r="O62" s="41">
        <v>3</v>
      </c>
      <c r="P62" s="59">
        <f t="shared" si="7"/>
        <v>2</v>
      </c>
      <c r="Q62" s="59">
        <f t="shared" si="8"/>
        <v>2</v>
      </c>
      <c r="R62" s="59">
        <f t="shared" si="9"/>
        <v>2.3333333333333335</v>
      </c>
    </row>
    <row r="63" spans="1:18" ht="15.75" thickBot="1" x14ac:dyDescent="0.3">
      <c r="A63" s="90"/>
      <c r="B63" s="35" t="s">
        <v>16</v>
      </c>
      <c r="C63" s="36">
        <v>17</v>
      </c>
      <c r="D63" s="37">
        <v>43</v>
      </c>
      <c r="E63" s="70">
        <v>1.5294117647000001</v>
      </c>
      <c r="F63" s="37">
        <v>16</v>
      </c>
      <c r="G63" s="37">
        <v>35</v>
      </c>
      <c r="H63" s="70">
        <v>1.1875</v>
      </c>
      <c r="I63" s="37">
        <v>8</v>
      </c>
      <c r="J63" s="37">
        <v>19</v>
      </c>
      <c r="K63" s="70">
        <v>1.375</v>
      </c>
      <c r="L63" s="11"/>
      <c r="M63" s="37">
        <v>19</v>
      </c>
      <c r="N63" s="37">
        <v>18</v>
      </c>
      <c r="O63" s="37">
        <v>10</v>
      </c>
      <c r="P63" s="58">
        <f t="shared" si="7"/>
        <v>2.263157894736842</v>
      </c>
      <c r="Q63" s="58">
        <f t="shared" si="8"/>
        <v>1.9444444444444444</v>
      </c>
      <c r="R63" s="58">
        <f t="shared" si="9"/>
        <v>1.9</v>
      </c>
    </row>
    <row r="64" spans="1:18" ht="15.75" thickBot="1" x14ac:dyDescent="0.3">
      <c r="A64" s="90" t="s">
        <v>31</v>
      </c>
      <c r="B64" s="39" t="s">
        <v>15</v>
      </c>
      <c r="C64" s="40">
        <v>0</v>
      </c>
      <c r="D64" s="41">
        <v>2</v>
      </c>
      <c r="E64" s="72">
        <v>0</v>
      </c>
      <c r="F64" s="41">
        <v>0</v>
      </c>
      <c r="G64" s="41">
        <v>2</v>
      </c>
      <c r="H64" s="72">
        <v>0</v>
      </c>
      <c r="I64" s="41">
        <v>0</v>
      </c>
      <c r="J64" s="41">
        <v>1</v>
      </c>
      <c r="K64" s="72">
        <v>0</v>
      </c>
      <c r="L64" s="11"/>
      <c r="M64" s="41">
        <v>3</v>
      </c>
      <c r="N64" s="41">
        <v>3</v>
      </c>
      <c r="O64" s="41">
        <v>2</v>
      </c>
      <c r="P64" s="59">
        <f t="shared" si="7"/>
        <v>0.66666666666666663</v>
      </c>
      <c r="Q64" s="59">
        <f t="shared" si="8"/>
        <v>0.66666666666666663</v>
      </c>
      <c r="R64" s="59">
        <f t="shared" si="9"/>
        <v>0.5</v>
      </c>
    </row>
    <row r="65" spans="1:18" ht="15.75" thickBot="1" x14ac:dyDescent="0.3">
      <c r="A65" s="91"/>
      <c r="B65" s="35" t="s">
        <v>16</v>
      </c>
      <c r="C65" s="36">
        <v>3</v>
      </c>
      <c r="D65" s="37">
        <v>13</v>
      </c>
      <c r="E65" s="70">
        <v>3.3333333333000001</v>
      </c>
      <c r="F65" s="37">
        <v>3</v>
      </c>
      <c r="G65" s="37">
        <v>10</v>
      </c>
      <c r="H65" s="70">
        <v>2.3333333333000001</v>
      </c>
      <c r="I65" s="37">
        <v>2</v>
      </c>
      <c r="J65" s="37">
        <v>5</v>
      </c>
      <c r="K65" s="73">
        <v>1.5</v>
      </c>
      <c r="L65" s="11"/>
      <c r="M65" s="37">
        <v>9</v>
      </c>
      <c r="N65" s="37">
        <v>9</v>
      </c>
      <c r="O65" s="37">
        <v>6</v>
      </c>
      <c r="P65" s="58">
        <f t="shared" si="7"/>
        <v>1.4444444444444444</v>
      </c>
      <c r="Q65" s="58">
        <f t="shared" si="8"/>
        <v>1.1111111111111112</v>
      </c>
      <c r="R65" s="58">
        <f t="shared" si="9"/>
        <v>0.83333333333333337</v>
      </c>
    </row>
    <row r="66" spans="1:18" x14ac:dyDescent="0.25">
      <c r="A66" s="43" t="s">
        <v>32</v>
      </c>
      <c r="B66" s="43"/>
      <c r="C66" s="3"/>
      <c r="D66" s="3"/>
      <c r="E66" s="75"/>
      <c r="F66" s="3"/>
      <c r="G66" s="3"/>
      <c r="H66" s="75"/>
      <c r="I66" s="3"/>
      <c r="J66" s="3"/>
      <c r="K66" s="75"/>
      <c r="L66" s="3"/>
      <c r="M66" s="5"/>
      <c r="N66" s="5"/>
      <c r="O66" s="5"/>
      <c r="P66" s="45"/>
      <c r="Q66" s="45"/>
      <c r="R66" s="45"/>
    </row>
    <row r="67" spans="1:18" x14ac:dyDescent="0.25">
      <c r="A67" s="86"/>
      <c r="B67" s="86"/>
      <c r="C67" s="3"/>
      <c r="D67" s="3"/>
      <c r="E67" s="75"/>
      <c r="F67" s="3"/>
      <c r="G67" s="3"/>
      <c r="H67" s="75"/>
      <c r="I67" s="3"/>
      <c r="J67" s="3"/>
      <c r="K67" s="75"/>
      <c r="L67" s="3"/>
      <c r="M67" s="5"/>
      <c r="N67" s="5"/>
      <c r="O67" s="5"/>
      <c r="P67" s="45"/>
      <c r="Q67" s="45"/>
      <c r="R67" s="45"/>
    </row>
    <row r="68" spans="1:18" x14ac:dyDescent="0.25">
      <c r="A68" s="92" t="s">
        <v>33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</row>
  </sheetData>
  <mergeCells count="41">
    <mergeCell ref="A13:B13"/>
    <mergeCell ref="A1:R1"/>
    <mergeCell ref="A2:R2"/>
    <mergeCell ref="A3:R3"/>
    <mergeCell ref="A4:R4"/>
    <mergeCell ref="A6:B6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56:A57"/>
    <mergeCell ref="A26:B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2"/>
    <mergeCell ref="A53:A55"/>
    <mergeCell ref="A58:A59"/>
    <mergeCell ref="A60:A61"/>
    <mergeCell ref="A62:A63"/>
    <mergeCell ref="A64:A65"/>
    <mergeCell ref="A68:R68"/>
  </mergeCells>
  <pageMargins left="0.25" right="0.25" top="0.75" bottom="0.75" header="0.3" footer="0.3"/>
  <pageSetup scale="76" fitToHeight="0" orientation="landscape"/>
  <headerFooter alignWithMargins="0">
    <oddFooter>&amp;LChantelle McGinness, 907-474-5371, cjmcginness@alaska.edu
UAF Planning, Analysis and Institutional Research&amp;R&amp;D
www.uaf.edu/pair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selection activeCell="A5" sqref="A5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6" customWidth="1"/>
    <col min="6" max="7" width="8.28515625" customWidth="1"/>
    <col min="8" max="8" width="10.7109375" style="76" customWidth="1"/>
    <col min="9" max="10" width="8.28515625" customWidth="1"/>
    <col min="11" max="11" width="10.42578125" style="76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style="63" customWidth="1"/>
    <col min="17" max="17" width="10.85546875" style="63" bestFit="1" customWidth="1"/>
    <col min="18" max="18" width="11.42578125" style="63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15.75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5.75" x14ac:dyDescent="0.25">
      <c r="A4" s="111" t="s">
        <v>78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ht="13.5" customHeight="1" thickBot="1" x14ac:dyDescent="0.3">
      <c r="A5" s="1"/>
      <c r="B5" s="2"/>
      <c r="C5" s="3"/>
      <c r="D5" s="3"/>
      <c r="E5" s="80"/>
      <c r="F5" s="3"/>
      <c r="G5" s="3"/>
      <c r="H5" s="64"/>
      <c r="I5" s="3"/>
      <c r="J5" s="3"/>
      <c r="K5" s="64"/>
      <c r="L5" s="5"/>
      <c r="M5" s="5"/>
      <c r="N5" s="5"/>
      <c r="O5" s="5"/>
      <c r="P5" s="45"/>
      <c r="Q5" s="45"/>
      <c r="R5" s="45"/>
    </row>
    <row r="6" spans="1:18" ht="51" x14ac:dyDescent="0.25">
      <c r="A6" s="112" t="s">
        <v>2</v>
      </c>
      <c r="B6" s="113"/>
      <c r="C6" s="6" t="s">
        <v>80</v>
      </c>
      <c r="D6" s="7" t="s">
        <v>79</v>
      </c>
      <c r="E6" s="46" t="s">
        <v>35</v>
      </c>
      <c r="F6" s="6" t="s">
        <v>81</v>
      </c>
      <c r="G6" s="6" t="s">
        <v>82</v>
      </c>
      <c r="H6" s="46" t="s">
        <v>35</v>
      </c>
      <c r="I6" s="6" t="s">
        <v>84</v>
      </c>
      <c r="J6" s="6" t="s">
        <v>83</v>
      </c>
      <c r="K6" s="46" t="s">
        <v>35</v>
      </c>
      <c r="L6" s="8"/>
      <c r="M6" s="9" t="s">
        <v>36</v>
      </c>
      <c r="N6" s="9" t="s">
        <v>37</v>
      </c>
      <c r="O6" s="9" t="s">
        <v>38</v>
      </c>
      <c r="P6" s="46" t="s">
        <v>39</v>
      </c>
      <c r="Q6" s="46" t="s">
        <v>40</v>
      </c>
      <c r="R6" s="47" t="s">
        <v>41</v>
      </c>
    </row>
    <row r="7" spans="1:18" x14ac:dyDescent="0.25">
      <c r="A7" s="107" t="s">
        <v>3</v>
      </c>
      <c r="B7" s="108"/>
      <c r="C7" s="10">
        <v>1136</v>
      </c>
      <c r="D7" s="10">
        <v>1176</v>
      </c>
      <c r="E7" s="65">
        <v>3.5211267599999999E-2</v>
      </c>
      <c r="F7" s="10">
        <v>934</v>
      </c>
      <c r="G7" s="10">
        <v>852</v>
      </c>
      <c r="H7" s="67">
        <v>-8.7794433000000005E-2</v>
      </c>
      <c r="I7" s="10">
        <v>500</v>
      </c>
      <c r="J7" s="10">
        <v>448</v>
      </c>
      <c r="K7" s="65">
        <v>-0.104</v>
      </c>
      <c r="L7" s="11"/>
      <c r="M7" s="12">
        <v>1401</v>
      </c>
      <c r="N7" s="12">
        <v>1198</v>
      </c>
      <c r="O7" s="12">
        <v>744</v>
      </c>
      <c r="P7" s="48">
        <f t="shared" ref="P7:P15" si="0">D7/M7</f>
        <v>0.83940042826552463</v>
      </c>
      <c r="Q7" s="48">
        <f t="shared" ref="Q7:Q15" si="1">G7/N7</f>
        <v>0.71118530884808018</v>
      </c>
      <c r="R7" s="49">
        <f t="shared" ref="R7:R15" si="2">J7/O7</f>
        <v>0.60215053763440862</v>
      </c>
    </row>
    <row r="8" spans="1:18" x14ac:dyDescent="0.25">
      <c r="A8" s="101" t="s">
        <v>4</v>
      </c>
      <c r="B8" s="102"/>
      <c r="C8" s="13">
        <v>26</v>
      </c>
      <c r="D8" s="13">
        <v>34</v>
      </c>
      <c r="E8" s="65">
        <v>0.3076923077</v>
      </c>
      <c r="F8" s="13">
        <v>19</v>
      </c>
      <c r="G8" s="13">
        <v>27</v>
      </c>
      <c r="H8" s="67">
        <v>0.4210526316</v>
      </c>
      <c r="I8" s="13">
        <v>13</v>
      </c>
      <c r="J8" s="13">
        <v>18</v>
      </c>
      <c r="K8" s="65">
        <v>0.3846153846</v>
      </c>
      <c r="L8" s="11"/>
      <c r="M8" s="12">
        <v>25</v>
      </c>
      <c r="N8" s="12">
        <v>20</v>
      </c>
      <c r="O8" s="12">
        <v>16</v>
      </c>
      <c r="P8" s="48">
        <f t="shared" si="0"/>
        <v>1.36</v>
      </c>
      <c r="Q8" s="48">
        <f t="shared" si="1"/>
        <v>1.35</v>
      </c>
      <c r="R8" s="49">
        <f t="shared" si="2"/>
        <v>1.125</v>
      </c>
    </row>
    <row r="9" spans="1:18" x14ac:dyDescent="0.25">
      <c r="A9" s="101" t="s">
        <v>42</v>
      </c>
      <c r="B9" s="102"/>
      <c r="C9" s="13">
        <v>13</v>
      </c>
      <c r="D9" s="13">
        <v>22</v>
      </c>
      <c r="E9" s="65">
        <v>0.6923076923</v>
      </c>
      <c r="F9" s="13">
        <v>12</v>
      </c>
      <c r="G9" s="13">
        <v>16</v>
      </c>
      <c r="H9" s="67">
        <v>0.33333333329999998</v>
      </c>
      <c r="I9" s="13">
        <v>7</v>
      </c>
      <c r="J9" s="13">
        <v>9</v>
      </c>
      <c r="K9" s="65">
        <v>0.28571428570000001</v>
      </c>
      <c r="L9" s="11"/>
      <c r="M9" s="12">
        <v>14</v>
      </c>
      <c r="N9" s="12">
        <v>12</v>
      </c>
      <c r="O9" s="12">
        <v>8</v>
      </c>
      <c r="P9" s="48">
        <f t="shared" si="0"/>
        <v>1.5714285714285714</v>
      </c>
      <c r="Q9" s="48">
        <f t="shared" si="1"/>
        <v>1.3333333333333333</v>
      </c>
      <c r="R9" s="49">
        <f t="shared" si="2"/>
        <v>1.125</v>
      </c>
    </row>
    <row r="10" spans="1:18" x14ac:dyDescent="0.25">
      <c r="A10" s="101" t="s">
        <v>5</v>
      </c>
      <c r="B10" s="102"/>
      <c r="C10" s="13">
        <v>269</v>
      </c>
      <c r="D10" s="13">
        <v>351</v>
      </c>
      <c r="E10" s="65">
        <v>0.30483271379999999</v>
      </c>
      <c r="F10" s="13">
        <v>213</v>
      </c>
      <c r="G10" s="13">
        <v>270</v>
      </c>
      <c r="H10" s="67">
        <v>0.26760563380000002</v>
      </c>
      <c r="I10" s="13">
        <v>84</v>
      </c>
      <c r="J10" s="13">
        <v>113</v>
      </c>
      <c r="K10" s="65">
        <v>0.34523809519999998</v>
      </c>
      <c r="L10" s="11"/>
      <c r="M10" s="12">
        <v>320</v>
      </c>
      <c r="N10" s="12">
        <v>254</v>
      </c>
      <c r="O10" s="12">
        <v>118</v>
      </c>
      <c r="P10" s="48">
        <f t="shared" si="0"/>
        <v>1.096875</v>
      </c>
      <c r="Q10" s="48">
        <f t="shared" si="1"/>
        <v>1.0629921259842521</v>
      </c>
      <c r="R10" s="49">
        <f t="shared" si="2"/>
        <v>0.9576271186440678</v>
      </c>
    </row>
    <row r="11" spans="1:18" x14ac:dyDescent="0.25">
      <c r="A11" s="101" t="s">
        <v>6</v>
      </c>
      <c r="B11" s="102"/>
      <c r="C11" s="10">
        <v>331</v>
      </c>
      <c r="D11" s="10">
        <v>341</v>
      </c>
      <c r="E11" s="65">
        <v>3.0211480400000001E-2</v>
      </c>
      <c r="F11" s="10">
        <v>303</v>
      </c>
      <c r="G11" s="10">
        <v>243</v>
      </c>
      <c r="H11" s="67">
        <v>-0.19801980199999999</v>
      </c>
      <c r="I11" s="10">
        <v>197</v>
      </c>
      <c r="J11" s="10">
        <v>160</v>
      </c>
      <c r="K11" s="65">
        <v>-0.18781725899999999</v>
      </c>
      <c r="L11" s="11"/>
      <c r="M11" s="12">
        <v>473</v>
      </c>
      <c r="N11" s="12">
        <v>432</v>
      </c>
      <c r="O11" s="12">
        <v>310</v>
      </c>
      <c r="P11" s="48">
        <f t="shared" si="0"/>
        <v>0.72093023255813948</v>
      </c>
      <c r="Q11" s="48">
        <f t="shared" si="1"/>
        <v>0.5625</v>
      </c>
      <c r="R11" s="49">
        <f t="shared" si="2"/>
        <v>0.5161290322580645</v>
      </c>
    </row>
    <row r="12" spans="1:18" x14ac:dyDescent="0.25">
      <c r="A12" s="101" t="s">
        <v>7</v>
      </c>
      <c r="B12" s="102"/>
      <c r="C12" s="10">
        <v>484</v>
      </c>
      <c r="D12" s="10">
        <v>466</v>
      </c>
      <c r="E12" s="65">
        <v>-3.7190082999999999E-2</v>
      </c>
      <c r="F12" s="10">
        <v>395</v>
      </c>
      <c r="G12" s="10">
        <v>322</v>
      </c>
      <c r="H12" s="67">
        <v>-0.18481012699999999</v>
      </c>
      <c r="I12" s="10">
        <v>202</v>
      </c>
      <c r="J12" s="10">
        <v>161</v>
      </c>
      <c r="K12" s="65">
        <v>-0.20297029699999999</v>
      </c>
      <c r="L12" s="11"/>
      <c r="M12" s="12">
        <v>584</v>
      </c>
      <c r="N12" s="12">
        <v>489</v>
      </c>
      <c r="O12" s="12">
        <v>295</v>
      </c>
      <c r="P12" s="48">
        <f t="shared" si="0"/>
        <v>0.79794520547945202</v>
      </c>
      <c r="Q12" s="48">
        <f t="shared" si="1"/>
        <v>0.65848670756646221</v>
      </c>
      <c r="R12" s="49">
        <f t="shared" si="2"/>
        <v>0.54576271186440672</v>
      </c>
    </row>
    <row r="13" spans="1:18" x14ac:dyDescent="0.25">
      <c r="A13" s="101" t="s">
        <v>8</v>
      </c>
      <c r="B13" s="102"/>
      <c r="C13" s="14">
        <v>52</v>
      </c>
      <c r="D13" s="14">
        <v>18</v>
      </c>
      <c r="E13" s="65">
        <v>-0.65384615400000001</v>
      </c>
      <c r="F13" s="14">
        <v>23</v>
      </c>
      <c r="G13" s="14">
        <v>17</v>
      </c>
      <c r="H13" s="67">
        <v>-0.26086956500000003</v>
      </c>
      <c r="I13" s="14">
        <v>17</v>
      </c>
      <c r="J13" s="14">
        <v>14</v>
      </c>
      <c r="K13" s="65">
        <v>-0.17647058800000001</v>
      </c>
      <c r="L13" s="11"/>
      <c r="M13" s="12">
        <v>24</v>
      </c>
      <c r="N13" s="12">
        <v>23</v>
      </c>
      <c r="O13" s="12">
        <v>21</v>
      </c>
      <c r="P13" s="48">
        <f t="shared" si="0"/>
        <v>0.75</v>
      </c>
      <c r="Q13" s="48">
        <f t="shared" si="1"/>
        <v>0.73913043478260865</v>
      </c>
      <c r="R13" s="49">
        <f t="shared" si="2"/>
        <v>0.66666666666666663</v>
      </c>
    </row>
    <row r="14" spans="1:18" x14ac:dyDescent="0.25">
      <c r="A14" s="103" t="s">
        <v>9</v>
      </c>
      <c r="B14" s="104"/>
      <c r="C14" s="13">
        <v>229</v>
      </c>
      <c r="D14" s="13">
        <v>245</v>
      </c>
      <c r="E14" s="65">
        <v>6.9868995599999997E-2</v>
      </c>
      <c r="F14" s="13">
        <v>104</v>
      </c>
      <c r="G14" s="13">
        <v>126</v>
      </c>
      <c r="H14" s="67">
        <v>0.2115384615</v>
      </c>
      <c r="I14" s="13">
        <v>52</v>
      </c>
      <c r="J14" s="13">
        <v>87</v>
      </c>
      <c r="K14" s="65">
        <v>0.6730769231</v>
      </c>
      <c r="L14" s="11"/>
      <c r="M14" s="12">
        <v>233</v>
      </c>
      <c r="N14" s="12">
        <v>106</v>
      </c>
      <c r="O14" s="12">
        <v>91</v>
      </c>
      <c r="P14" s="48">
        <f t="shared" si="0"/>
        <v>1.0515021459227467</v>
      </c>
      <c r="Q14" s="48">
        <f t="shared" si="1"/>
        <v>1.1886792452830188</v>
      </c>
      <c r="R14" s="49">
        <f t="shared" si="2"/>
        <v>0.95604395604395609</v>
      </c>
    </row>
    <row r="15" spans="1:18" x14ac:dyDescent="0.25">
      <c r="A15" s="105" t="s">
        <v>10</v>
      </c>
      <c r="B15" s="106"/>
      <c r="C15" s="15">
        <v>1365</v>
      </c>
      <c r="D15" s="16">
        <v>1421</v>
      </c>
      <c r="E15" s="66">
        <v>4.1025641000000002E-2</v>
      </c>
      <c r="F15" s="15">
        <v>1038</v>
      </c>
      <c r="G15" s="15">
        <v>978</v>
      </c>
      <c r="H15" s="77">
        <v>-5.7803467999999997E-2</v>
      </c>
      <c r="I15" s="15">
        <v>552</v>
      </c>
      <c r="J15" s="15">
        <v>535</v>
      </c>
      <c r="K15" s="66">
        <v>-3.0797101E-2</v>
      </c>
      <c r="L15" s="17"/>
      <c r="M15" s="18">
        <f>M7+M14</f>
        <v>1634</v>
      </c>
      <c r="N15" s="18">
        <f>N7+N14</f>
        <v>1304</v>
      </c>
      <c r="O15" s="18">
        <f>O7+O14</f>
        <v>835</v>
      </c>
      <c r="P15" s="50">
        <f t="shared" si="0"/>
        <v>0.86964504283965727</v>
      </c>
      <c r="Q15" s="50">
        <f t="shared" si="1"/>
        <v>0.75</v>
      </c>
      <c r="R15" s="51">
        <f t="shared" si="2"/>
        <v>0.64071856287425155</v>
      </c>
    </row>
    <row r="16" spans="1:18" x14ac:dyDescent="0.25">
      <c r="A16" s="93" t="s">
        <v>11</v>
      </c>
      <c r="B16" s="94"/>
      <c r="C16" s="19"/>
      <c r="D16" s="20"/>
      <c r="E16" s="52"/>
      <c r="F16" s="19"/>
      <c r="G16" s="19"/>
      <c r="H16" s="78"/>
      <c r="I16" s="19"/>
      <c r="J16" s="19"/>
      <c r="K16" s="52"/>
      <c r="L16" s="21"/>
      <c r="M16" s="22"/>
      <c r="N16" s="22"/>
      <c r="O16" s="22"/>
      <c r="P16" s="52"/>
      <c r="Q16" s="52"/>
      <c r="R16" s="53"/>
    </row>
    <row r="17" spans="1:18" x14ac:dyDescent="0.25">
      <c r="A17" s="107" t="s">
        <v>3</v>
      </c>
      <c r="B17" s="108"/>
      <c r="C17" s="10">
        <v>583</v>
      </c>
      <c r="D17" s="10">
        <v>591</v>
      </c>
      <c r="E17" s="65">
        <v>1.3722126899999999E-2</v>
      </c>
      <c r="F17" s="10">
        <v>442</v>
      </c>
      <c r="G17" s="10">
        <v>362</v>
      </c>
      <c r="H17" s="67">
        <v>-0.18099547499999999</v>
      </c>
      <c r="I17" s="10">
        <v>253</v>
      </c>
      <c r="J17" s="10">
        <v>199</v>
      </c>
      <c r="K17" s="67">
        <v>-0.21343873499999999</v>
      </c>
      <c r="L17" s="11"/>
      <c r="M17" s="10">
        <v>664</v>
      </c>
      <c r="N17" s="10">
        <v>514</v>
      </c>
      <c r="O17" s="10">
        <v>344</v>
      </c>
      <c r="P17" s="48">
        <f t="shared" ref="P17" si="3">D17/M17</f>
        <v>0.89006024096385539</v>
      </c>
      <c r="Q17" s="48">
        <f t="shared" ref="Q17:Q25" si="4">G17/N17</f>
        <v>0.7042801556420234</v>
      </c>
      <c r="R17" s="49">
        <f t="shared" ref="R17:R25" si="5">J17/O17</f>
        <v>0.57848837209302328</v>
      </c>
    </row>
    <row r="18" spans="1:18" x14ac:dyDescent="0.25">
      <c r="A18" s="101" t="s">
        <v>4</v>
      </c>
      <c r="B18" s="102"/>
      <c r="C18" s="13">
        <v>16</v>
      </c>
      <c r="D18" s="13">
        <v>15</v>
      </c>
      <c r="E18" s="65">
        <v>-6.25E-2</v>
      </c>
      <c r="F18" s="13">
        <v>13</v>
      </c>
      <c r="G18" s="13">
        <v>11</v>
      </c>
      <c r="H18" s="67">
        <v>-0.15384615400000001</v>
      </c>
      <c r="I18" s="13">
        <v>9</v>
      </c>
      <c r="J18" s="13">
        <v>6</v>
      </c>
      <c r="K18" s="67">
        <v>-0.33333333300000001</v>
      </c>
      <c r="L18" s="11"/>
      <c r="M18" s="13">
        <v>16</v>
      </c>
      <c r="N18" s="13">
        <v>13</v>
      </c>
      <c r="O18" s="13">
        <v>10</v>
      </c>
      <c r="P18" s="48">
        <f>D18/M18</f>
        <v>0.9375</v>
      </c>
      <c r="Q18" s="48">
        <f t="shared" si="4"/>
        <v>0.84615384615384615</v>
      </c>
      <c r="R18" s="49">
        <f t="shared" si="5"/>
        <v>0.6</v>
      </c>
    </row>
    <row r="19" spans="1:18" x14ac:dyDescent="0.25">
      <c r="A19" s="101" t="s">
        <v>42</v>
      </c>
      <c r="B19" s="102"/>
      <c r="C19" s="13">
        <v>10</v>
      </c>
      <c r="D19" s="13">
        <v>12</v>
      </c>
      <c r="E19" s="65">
        <v>0.2</v>
      </c>
      <c r="F19" s="13">
        <v>10</v>
      </c>
      <c r="G19" s="13">
        <v>8</v>
      </c>
      <c r="H19" s="67">
        <v>-0.2</v>
      </c>
      <c r="I19" s="13">
        <v>6</v>
      </c>
      <c r="J19" s="13">
        <v>3</v>
      </c>
      <c r="K19" s="67">
        <v>-0.5</v>
      </c>
      <c r="L19" s="11"/>
      <c r="M19" s="13">
        <v>11</v>
      </c>
      <c r="N19" s="13">
        <v>10</v>
      </c>
      <c r="O19" s="13">
        <v>7</v>
      </c>
      <c r="P19" s="48">
        <f t="shared" ref="P19:P25" si="6">D19/M19</f>
        <v>1.0909090909090908</v>
      </c>
      <c r="Q19" s="48">
        <f t="shared" si="4"/>
        <v>0.8</v>
      </c>
      <c r="R19" s="49">
        <f t="shared" si="5"/>
        <v>0.42857142857142855</v>
      </c>
    </row>
    <row r="20" spans="1:18" x14ac:dyDescent="0.25">
      <c r="A20" s="101" t="s">
        <v>5</v>
      </c>
      <c r="B20" s="102"/>
      <c r="C20" s="13">
        <v>117</v>
      </c>
      <c r="D20" s="13">
        <v>138</v>
      </c>
      <c r="E20" s="65">
        <v>0.17948717950000001</v>
      </c>
      <c r="F20" s="13">
        <v>72</v>
      </c>
      <c r="G20" s="13">
        <v>79</v>
      </c>
      <c r="H20" s="67">
        <v>9.72222222E-2</v>
      </c>
      <c r="I20" s="13">
        <v>27</v>
      </c>
      <c r="J20" s="13">
        <v>33</v>
      </c>
      <c r="K20" s="67">
        <v>0.22222222220000001</v>
      </c>
      <c r="L20" s="11"/>
      <c r="M20" s="13">
        <v>127</v>
      </c>
      <c r="N20" s="13">
        <v>76</v>
      </c>
      <c r="O20" s="13">
        <v>40</v>
      </c>
      <c r="P20" s="48">
        <f t="shared" si="6"/>
        <v>1.0866141732283465</v>
      </c>
      <c r="Q20" s="48">
        <f t="shared" si="4"/>
        <v>1.0394736842105263</v>
      </c>
      <c r="R20" s="49">
        <f t="shared" si="5"/>
        <v>0.82499999999999996</v>
      </c>
    </row>
    <row r="21" spans="1:18" x14ac:dyDescent="0.25">
      <c r="A21" s="101" t="s">
        <v>6</v>
      </c>
      <c r="B21" s="102"/>
      <c r="C21" s="10">
        <v>153</v>
      </c>
      <c r="D21" s="10">
        <v>175</v>
      </c>
      <c r="E21" s="65">
        <v>0.1437908497</v>
      </c>
      <c r="F21" s="10">
        <v>140</v>
      </c>
      <c r="G21" s="10">
        <v>115</v>
      </c>
      <c r="H21" s="67">
        <v>-0.178571429</v>
      </c>
      <c r="I21" s="10">
        <v>92</v>
      </c>
      <c r="J21" s="10">
        <v>75</v>
      </c>
      <c r="K21" s="67">
        <v>-0.18478260899999999</v>
      </c>
      <c r="L21" s="11"/>
      <c r="M21" s="10">
        <v>198</v>
      </c>
      <c r="N21" s="10">
        <v>177</v>
      </c>
      <c r="O21" s="10">
        <v>126</v>
      </c>
      <c r="P21" s="48">
        <f t="shared" si="6"/>
        <v>0.88383838383838387</v>
      </c>
      <c r="Q21" s="48">
        <f t="shared" si="4"/>
        <v>0.64971751412429379</v>
      </c>
      <c r="R21" s="49">
        <f t="shared" si="5"/>
        <v>0.59523809523809523</v>
      </c>
    </row>
    <row r="22" spans="1:18" x14ac:dyDescent="0.25">
      <c r="A22" s="101" t="s">
        <v>7</v>
      </c>
      <c r="B22" s="102"/>
      <c r="C22" s="10">
        <v>283</v>
      </c>
      <c r="D22" s="10">
        <v>261</v>
      </c>
      <c r="E22" s="65">
        <v>-7.7738515999999994E-2</v>
      </c>
      <c r="F22" s="10">
        <v>207</v>
      </c>
      <c r="G22" s="10">
        <v>152</v>
      </c>
      <c r="H22" s="67">
        <v>-0.26570048299999999</v>
      </c>
      <c r="I22" s="10">
        <v>117</v>
      </c>
      <c r="J22" s="10">
        <v>78</v>
      </c>
      <c r="K22" s="67">
        <v>-0.33333333300000001</v>
      </c>
      <c r="L22" s="11"/>
      <c r="M22" s="10">
        <v>315</v>
      </c>
      <c r="N22" s="10">
        <v>238</v>
      </c>
      <c r="O22" s="10">
        <v>157</v>
      </c>
      <c r="P22" s="48">
        <f t="shared" si="6"/>
        <v>0.82857142857142863</v>
      </c>
      <c r="Q22" s="48">
        <f t="shared" si="4"/>
        <v>0.6386554621848739</v>
      </c>
      <c r="R22" s="49">
        <f t="shared" si="5"/>
        <v>0.49681528662420382</v>
      </c>
    </row>
    <row r="23" spans="1:18" x14ac:dyDescent="0.25">
      <c r="A23" s="101" t="s">
        <v>8</v>
      </c>
      <c r="B23" s="102"/>
      <c r="C23" s="14">
        <v>30</v>
      </c>
      <c r="D23" s="14">
        <v>17</v>
      </c>
      <c r="E23" s="65">
        <v>-0.43333333299999999</v>
      </c>
      <c r="F23" s="14">
        <v>23</v>
      </c>
      <c r="G23" s="14">
        <v>16</v>
      </c>
      <c r="H23" s="67">
        <v>-0.30434782599999999</v>
      </c>
      <c r="I23" s="14">
        <v>17</v>
      </c>
      <c r="J23" s="14">
        <v>13</v>
      </c>
      <c r="K23" s="67">
        <v>-0.235294118</v>
      </c>
      <c r="L23" s="11"/>
      <c r="M23" s="14">
        <v>24</v>
      </c>
      <c r="N23" s="14">
        <v>23</v>
      </c>
      <c r="O23" s="14">
        <v>21</v>
      </c>
      <c r="P23" s="48">
        <f t="shared" si="6"/>
        <v>0.70833333333333337</v>
      </c>
      <c r="Q23" s="48">
        <f t="shared" si="4"/>
        <v>0.69565217391304346</v>
      </c>
      <c r="R23" s="49">
        <f t="shared" si="5"/>
        <v>0.61904761904761907</v>
      </c>
    </row>
    <row r="24" spans="1:18" x14ac:dyDescent="0.25">
      <c r="A24" s="103" t="s">
        <v>9</v>
      </c>
      <c r="B24" s="104"/>
      <c r="C24" s="13">
        <v>225</v>
      </c>
      <c r="D24" s="13">
        <v>241</v>
      </c>
      <c r="E24" s="65">
        <v>7.1111111099999999E-2</v>
      </c>
      <c r="F24" s="13">
        <v>102</v>
      </c>
      <c r="G24" s="13">
        <v>125</v>
      </c>
      <c r="H24" s="67">
        <v>0.22549019610000001</v>
      </c>
      <c r="I24" s="13">
        <v>52</v>
      </c>
      <c r="J24" s="13">
        <v>87</v>
      </c>
      <c r="K24" s="67">
        <v>0.6730769231</v>
      </c>
      <c r="L24" s="11"/>
      <c r="M24" s="13">
        <v>229</v>
      </c>
      <c r="N24" s="13">
        <v>104</v>
      </c>
      <c r="O24" s="13">
        <v>91</v>
      </c>
      <c r="P24" s="48">
        <f t="shared" si="6"/>
        <v>1.0524017467248907</v>
      </c>
      <c r="Q24" s="48">
        <f t="shared" si="4"/>
        <v>1.2019230769230769</v>
      </c>
      <c r="R24" s="49">
        <f t="shared" si="5"/>
        <v>0.95604395604395609</v>
      </c>
    </row>
    <row r="25" spans="1:18" x14ac:dyDescent="0.25">
      <c r="A25" s="105" t="s">
        <v>12</v>
      </c>
      <c r="B25" s="106"/>
      <c r="C25" s="23">
        <v>808</v>
      </c>
      <c r="D25" s="24">
        <v>832</v>
      </c>
      <c r="E25" s="66">
        <v>2.9702970299999999E-2</v>
      </c>
      <c r="F25" s="23">
        <v>544</v>
      </c>
      <c r="G25" s="23">
        <v>487</v>
      </c>
      <c r="H25" s="77">
        <v>-0.104779412</v>
      </c>
      <c r="I25" s="23">
        <v>305</v>
      </c>
      <c r="J25" s="23">
        <v>286</v>
      </c>
      <c r="K25" s="66">
        <v>-6.2295082000000002E-2</v>
      </c>
      <c r="L25" s="17"/>
      <c r="M25" s="25">
        <f>M17+M24</f>
        <v>893</v>
      </c>
      <c r="N25" s="25">
        <f>N17+N24</f>
        <v>618</v>
      </c>
      <c r="O25" s="25">
        <f>O17+O24</f>
        <v>435</v>
      </c>
      <c r="P25" s="50">
        <f t="shared" si="6"/>
        <v>0.93169092945128784</v>
      </c>
      <c r="Q25" s="50">
        <f t="shared" si="4"/>
        <v>0.78802588996763756</v>
      </c>
      <c r="R25" s="51">
        <f t="shared" si="5"/>
        <v>0.65747126436781611</v>
      </c>
    </row>
    <row r="26" spans="1:18" ht="15" customHeight="1" x14ac:dyDescent="0.25">
      <c r="A26" s="96" t="s">
        <v>13</v>
      </c>
      <c r="B26" s="97"/>
      <c r="C26" s="26"/>
      <c r="D26" s="27"/>
      <c r="E26" s="54"/>
      <c r="F26" s="26"/>
      <c r="G26" s="26"/>
      <c r="H26" s="79"/>
      <c r="I26" s="26"/>
      <c r="J26" s="26"/>
      <c r="K26" s="54"/>
      <c r="L26" s="28"/>
      <c r="M26" s="29"/>
      <c r="N26" s="29"/>
      <c r="O26" s="29"/>
      <c r="P26" s="54"/>
      <c r="Q26" s="54"/>
      <c r="R26" s="55"/>
    </row>
    <row r="27" spans="1:18" x14ac:dyDescent="0.25">
      <c r="A27" s="98" t="s">
        <v>14</v>
      </c>
      <c r="B27" s="30" t="s">
        <v>15</v>
      </c>
      <c r="C27" s="13">
        <v>21</v>
      </c>
      <c r="D27" s="31">
        <v>24</v>
      </c>
      <c r="E27" s="68">
        <v>0.14285714290000001</v>
      </c>
      <c r="F27" s="31">
        <v>12</v>
      </c>
      <c r="G27" s="31">
        <v>12</v>
      </c>
      <c r="H27" s="68">
        <v>0</v>
      </c>
      <c r="I27" s="31">
        <v>6</v>
      </c>
      <c r="J27" s="31">
        <v>3</v>
      </c>
      <c r="K27" s="68">
        <v>-0.5</v>
      </c>
      <c r="L27" s="11"/>
      <c r="M27" s="31">
        <v>28</v>
      </c>
      <c r="N27" s="31">
        <v>14</v>
      </c>
      <c r="O27" s="31">
        <v>8</v>
      </c>
      <c r="P27" s="56">
        <f t="shared" ref="P27:P65" si="7">D27/M27</f>
        <v>0.8571428571428571</v>
      </c>
      <c r="Q27" s="56">
        <f t="shared" ref="Q27:Q65" si="8">G27/N27</f>
        <v>0.8571428571428571</v>
      </c>
      <c r="R27" s="56">
        <f t="shared" ref="R27:R65" si="9">J27/O27</f>
        <v>0.375</v>
      </c>
    </row>
    <row r="28" spans="1:18" x14ac:dyDescent="0.25">
      <c r="A28" s="99"/>
      <c r="B28" s="32" t="s">
        <v>16</v>
      </c>
      <c r="C28" s="33">
        <v>76</v>
      </c>
      <c r="D28" s="34">
        <v>78</v>
      </c>
      <c r="E28" s="69">
        <v>2.6315789499999999E-2</v>
      </c>
      <c r="F28" s="34">
        <v>51</v>
      </c>
      <c r="G28" s="34">
        <v>43</v>
      </c>
      <c r="H28" s="69">
        <v>-0.156862745</v>
      </c>
      <c r="I28" s="34">
        <v>24</v>
      </c>
      <c r="J28" s="34">
        <v>21</v>
      </c>
      <c r="K28" s="69">
        <v>-0.125</v>
      </c>
      <c r="L28" s="11"/>
      <c r="M28" s="34">
        <v>85</v>
      </c>
      <c r="N28" s="34">
        <v>55</v>
      </c>
      <c r="O28" s="34">
        <v>30</v>
      </c>
      <c r="P28" s="57">
        <f t="shared" si="7"/>
        <v>0.91764705882352937</v>
      </c>
      <c r="Q28" s="57">
        <f t="shared" si="8"/>
        <v>0.78181818181818186</v>
      </c>
      <c r="R28" s="57">
        <f t="shared" si="9"/>
        <v>0.7</v>
      </c>
    </row>
    <row r="29" spans="1:18" s="38" customFormat="1" ht="15.75" thickBot="1" x14ac:dyDescent="0.3">
      <c r="A29" s="100"/>
      <c r="B29" s="35" t="s">
        <v>17</v>
      </c>
      <c r="C29" s="36">
        <v>50</v>
      </c>
      <c r="D29" s="37">
        <v>56</v>
      </c>
      <c r="E29" s="70">
        <v>0.12</v>
      </c>
      <c r="F29" s="37">
        <v>13</v>
      </c>
      <c r="G29" s="37">
        <v>20</v>
      </c>
      <c r="H29" s="70">
        <v>0.5384615385</v>
      </c>
      <c r="I29" s="37">
        <v>4</v>
      </c>
      <c r="J29" s="37">
        <v>9</v>
      </c>
      <c r="K29" s="70">
        <v>1.25</v>
      </c>
      <c r="L29" s="11"/>
      <c r="M29" s="37">
        <v>50</v>
      </c>
      <c r="N29" s="37">
        <v>11</v>
      </c>
      <c r="O29" s="37">
        <v>10</v>
      </c>
      <c r="P29" s="58">
        <f t="shared" si="7"/>
        <v>1.1200000000000001</v>
      </c>
      <c r="Q29" s="58">
        <f t="shared" si="8"/>
        <v>1.8181818181818181</v>
      </c>
      <c r="R29" s="58">
        <f t="shared" si="9"/>
        <v>0.9</v>
      </c>
    </row>
    <row r="30" spans="1:18" ht="15.75" thickBot="1" x14ac:dyDescent="0.3">
      <c r="A30" s="95" t="s">
        <v>18</v>
      </c>
      <c r="B30" s="39" t="s">
        <v>15</v>
      </c>
      <c r="C30" s="40">
        <v>27</v>
      </c>
      <c r="D30" s="41">
        <v>33</v>
      </c>
      <c r="E30" s="71">
        <v>0.22222222220000001</v>
      </c>
      <c r="F30" s="41">
        <v>20</v>
      </c>
      <c r="G30" s="41">
        <v>20</v>
      </c>
      <c r="H30" s="71">
        <v>0</v>
      </c>
      <c r="I30" s="41">
        <v>5</v>
      </c>
      <c r="J30" s="41">
        <v>10</v>
      </c>
      <c r="K30" s="71">
        <v>1</v>
      </c>
      <c r="L30" s="11"/>
      <c r="M30" s="41">
        <v>29</v>
      </c>
      <c r="N30" s="41">
        <v>20</v>
      </c>
      <c r="O30" s="41">
        <v>9</v>
      </c>
      <c r="P30" s="59">
        <f t="shared" si="7"/>
        <v>1.1379310344827587</v>
      </c>
      <c r="Q30" s="59">
        <f t="shared" si="8"/>
        <v>1</v>
      </c>
      <c r="R30" s="59">
        <f t="shared" si="9"/>
        <v>1.1111111111111112</v>
      </c>
    </row>
    <row r="31" spans="1:18" ht="15.75" thickBot="1" x14ac:dyDescent="0.3">
      <c r="A31" s="95"/>
      <c r="B31" s="32" t="s">
        <v>16</v>
      </c>
      <c r="C31" s="31">
        <v>136</v>
      </c>
      <c r="D31" s="31">
        <v>140</v>
      </c>
      <c r="E31" s="68">
        <v>2.9411764699999999E-2</v>
      </c>
      <c r="F31" s="31">
        <v>106</v>
      </c>
      <c r="G31" s="31">
        <v>96</v>
      </c>
      <c r="H31" s="68">
        <v>-9.4339622999999997E-2</v>
      </c>
      <c r="I31" s="31">
        <v>66</v>
      </c>
      <c r="J31" s="31">
        <v>54</v>
      </c>
      <c r="K31" s="68">
        <v>-0.18181818199999999</v>
      </c>
      <c r="L31" s="11"/>
      <c r="M31" s="31">
        <v>162</v>
      </c>
      <c r="N31" s="31">
        <v>126</v>
      </c>
      <c r="O31" s="31">
        <v>87</v>
      </c>
      <c r="P31" s="56">
        <f t="shared" si="7"/>
        <v>0.86419753086419748</v>
      </c>
      <c r="Q31" s="56">
        <f t="shared" si="8"/>
        <v>0.76190476190476186</v>
      </c>
      <c r="R31" s="56">
        <f t="shared" si="9"/>
        <v>0.62068965517241381</v>
      </c>
    </row>
    <row r="32" spans="1:18" ht="15.75" thickBot="1" x14ac:dyDescent="0.3">
      <c r="A32" s="90"/>
      <c r="B32" s="35" t="s">
        <v>17</v>
      </c>
      <c r="C32" s="36">
        <v>23</v>
      </c>
      <c r="D32" s="37">
        <v>16</v>
      </c>
      <c r="E32" s="70">
        <v>-0.30434782599999999</v>
      </c>
      <c r="F32" s="37">
        <v>14</v>
      </c>
      <c r="G32" s="37">
        <v>7</v>
      </c>
      <c r="H32" s="70">
        <v>-0.5</v>
      </c>
      <c r="I32" s="37">
        <v>4</v>
      </c>
      <c r="J32" s="37">
        <v>3</v>
      </c>
      <c r="K32" s="70">
        <v>-0.25</v>
      </c>
      <c r="L32" s="11"/>
      <c r="M32" s="37">
        <v>24</v>
      </c>
      <c r="N32" s="37">
        <v>17</v>
      </c>
      <c r="O32" s="37">
        <v>15</v>
      </c>
      <c r="P32" s="58">
        <f t="shared" si="7"/>
        <v>0.66666666666666663</v>
      </c>
      <c r="Q32" s="58">
        <f t="shared" si="8"/>
        <v>0.41176470588235292</v>
      </c>
      <c r="R32" s="58">
        <f t="shared" si="9"/>
        <v>0.2</v>
      </c>
    </row>
    <row r="33" spans="1:18" ht="15.75" thickBot="1" x14ac:dyDescent="0.3">
      <c r="A33" s="95" t="s">
        <v>19</v>
      </c>
      <c r="B33" s="39" t="s">
        <v>15</v>
      </c>
      <c r="C33" s="40">
        <v>20</v>
      </c>
      <c r="D33" s="41">
        <v>19</v>
      </c>
      <c r="E33" s="71">
        <v>-0.05</v>
      </c>
      <c r="F33" s="41">
        <v>11</v>
      </c>
      <c r="G33" s="41">
        <v>13</v>
      </c>
      <c r="H33" s="71">
        <v>0.18181818180000001</v>
      </c>
      <c r="I33" s="41">
        <v>3</v>
      </c>
      <c r="J33" s="41">
        <v>6</v>
      </c>
      <c r="K33" s="72">
        <v>1</v>
      </c>
      <c r="L33" s="11"/>
      <c r="M33" s="41">
        <v>21</v>
      </c>
      <c r="N33" s="41">
        <v>13</v>
      </c>
      <c r="O33" s="41">
        <v>7</v>
      </c>
      <c r="P33" s="59">
        <f t="shared" si="7"/>
        <v>0.90476190476190477</v>
      </c>
      <c r="Q33" s="59">
        <f t="shared" si="8"/>
        <v>1</v>
      </c>
      <c r="R33" s="59">
        <f t="shared" si="9"/>
        <v>0.8571428571428571</v>
      </c>
    </row>
    <row r="34" spans="1:18" ht="15.75" thickBot="1" x14ac:dyDescent="0.3">
      <c r="A34" s="95"/>
      <c r="B34" s="32" t="s">
        <v>16</v>
      </c>
      <c r="C34" s="31">
        <v>117</v>
      </c>
      <c r="D34" s="31">
        <v>86</v>
      </c>
      <c r="E34" s="68">
        <v>-0.264957265</v>
      </c>
      <c r="F34" s="31">
        <v>84</v>
      </c>
      <c r="G34" s="31">
        <v>61</v>
      </c>
      <c r="H34" s="68">
        <v>-0.27380952400000003</v>
      </c>
      <c r="I34" s="31">
        <v>43</v>
      </c>
      <c r="J34" s="31">
        <v>29</v>
      </c>
      <c r="K34" s="68">
        <v>-0.325581395</v>
      </c>
      <c r="L34" s="11"/>
      <c r="M34" s="31">
        <v>126</v>
      </c>
      <c r="N34" s="31">
        <v>92</v>
      </c>
      <c r="O34" s="31">
        <v>59</v>
      </c>
      <c r="P34" s="56">
        <f t="shared" si="7"/>
        <v>0.68253968253968256</v>
      </c>
      <c r="Q34" s="56">
        <f t="shared" si="8"/>
        <v>0.66304347826086951</v>
      </c>
      <c r="R34" s="56">
        <f t="shared" si="9"/>
        <v>0.49152542372881358</v>
      </c>
    </row>
    <row r="35" spans="1:18" ht="15.75" thickBot="1" x14ac:dyDescent="0.3">
      <c r="A35" s="90"/>
      <c r="B35" s="35" t="s">
        <v>17</v>
      </c>
      <c r="C35" s="36">
        <v>32</v>
      </c>
      <c r="D35" s="37">
        <v>24</v>
      </c>
      <c r="E35" s="70">
        <v>-0.25</v>
      </c>
      <c r="F35" s="37">
        <v>12</v>
      </c>
      <c r="G35" s="37">
        <v>8</v>
      </c>
      <c r="H35" s="70">
        <v>-0.33333333300000001</v>
      </c>
      <c r="I35" s="37">
        <v>4</v>
      </c>
      <c r="J35" s="37">
        <v>3</v>
      </c>
      <c r="K35" s="70">
        <v>-0.25</v>
      </c>
      <c r="L35" s="11"/>
      <c r="M35" s="37">
        <v>33</v>
      </c>
      <c r="N35" s="37">
        <v>13</v>
      </c>
      <c r="O35" s="37">
        <v>13</v>
      </c>
      <c r="P35" s="58">
        <f t="shared" si="7"/>
        <v>0.72727272727272729</v>
      </c>
      <c r="Q35" s="58">
        <f t="shared" si="8"/>
        <v>0.61538461538461542</v>
      </c>
      <c r="R35" s="58">
        <f t="shared" si="9"/>
        <v>0.23076923076923078</v>
      </c>
    </row>
    <row r="36" spans="1:18" ht="15.75" thickBot="1" x14ac:dyDescent="0.3">
      <c r="A36" s="95" t="s">
        <v>20</v>
      </c>
      <c r="B36" s="39" t="s">
        <v>15</v>
      </c>
      <c r="C36" s="41">
        <v>25</v>
      </c>
      <c r="D36" s="41">
        <v>24</v>
      </c>
      <c r="E36" s="71">
        <v>-0.04</v>
      </c>
      <c r="F36" s="41">
        <v>16</v>
      </c>
      <c r="G36" s="41">
        <v>14</v>
      </c>
      <c r="H36" s="71">
        <v>-0.125</v>
      </c>
      <c r="I36" s="41">
        <v>8</v>
      </c>
      <c r="J36" s="41">
        <v>8</v>
      </c>
      <c r="K36" s="71">
        <v>0</v>
      </c>
      <c r="L36" s="11"/>
      <c r="M36" s="41">
        <v>24</v>
      </c>
      <c r="N36" s="41">
        <v>16</v>
      </c>
      <c r="O36" s="41">
        <v>9</v>
      </c>
      <c r="P36" s="59">
        <f t="shared" si="7"/>
        <v>1</v>
      </c>
      <c r="Q36" s="59">
        <f t="shared" si="8"/>
        <v>0.875</v>
      </c>
      <c r="R36" s="59">
        <f t="shared" si="9"/>
        <v>0.88888888888888884</v>
      </c>
    </row>
    <row r="37" spans="1:18" ht="15.75" thickBot="1" x14ac:dyDescent="0.3">
      <c r="A37" s="95"/>
      <c r="B37" s="32" t="s">
        <v>16</v>
      </c>
      <c r="C37" s="31">
        <v>90</v>
      </c>
      <c r="D37" s="31">
        <v>76</v>
      </c>
      <c r="E37" s="68">
        <v>-0.15555555600000001</v>
      </c>
      <c r="F37" s="31">
        <v>71</v>
      </c>
      <c r="G37" s="31">
        <v>51</v>
      </c>
      <c r="H37" s="68">
        <v>-0.28169014100000001</v>
      </c>
      <c r="I37" s="31">
        <v>40</v>
      </c>
      <c r="J37" s="31">
        <v>33</v>
      </c>
      <c r="K37" s="68">
        <v>-0.17499999999999999</v>
      </c>
      <c r="L37" s="11"/>
      <c r="M37" s="31">
        <v>98</v>
      </c>
      <c r="N37" s="31">
        <v>80</v>
      </c>
      <c r="O37" s="31">
        <v>53</v>
      </c>
      <c r="P37" s="56">
        <f t="shared" si="7"/>
        <v>0.77551020408163263</v>
      </c>
      <c r="Q37" s="56">
        <f t="shared" si="8"/>
        <v>0.63749999999999996</v>
      </c>
      <c r="R37" s="56">
        <f t="shared" si="9"/>
        <v>0.62264150943396224</v>
      </c>
    </row>
    <row r="38" spans="1:18" ht="15.75" thickBot="1" x14ac:dyDescent="0.3">
      <c r="A38" s="90"/>
      <c r="B38" s="35" t="s">
        <v>17</v>
      </c>
      <c r="C38" s="36">
        <v>21</v>
      </c>
      <c r="D38" s="37">
        <v>17</v>
      </c>
      <c r="E38" s="70">
        <v>-0.19047618999999999</v>
      </c>
      <c r="F38" s="37">
        <v>3</v>
      </c>
      <c r="G38" s="37">
        <v>7</v>
      </c>
      <c r="H38" s="70">
        <v>1.3333333332999999</v>
      </c>
      <c r="I38" s="37">
        <v>2</v>
      </c>
      <c r="J38" s="37">
        <v>6</v>
      </c>
      <c r="K38" s="73">
        <v>2</v>
      </c>
      <c r="L38" s="11"/>
      <c r="M38" s="37">
        <v>21</v>
      </c>
      <c r="N38" s="37">
        <v>3</v>
      </c>
      <c r="O38" s="37">
        <v>3</v>
      </c>
      <c r="P38" s="58">
        <f t="shared" si="7"/>
        <v>0.80952380952380953</v>
      </c>
      <c r="Q38" s="58">
        <f t="shared" si="8"/>
        <v>2.3333333333333335</v>
      </c>
      <c r="R38" s="58">
        <f t="shared" si="9"/>
        <v>2</v>
      </c>
    </row>
    <row r="39" spans="1:18" ht="15.75" thickBot="1" x14ac:dyDescent="0.3">
      <c r="A39" s="95" t="s">
        <v>21</v>
      </c>
      <c r="B39" s="39" t="s">
        <v>15</v>
      </c>
      <c r="C39" s="41">
        <v>6</v>
      </c>
      <c r="D39" s="41">
        <v>11</v>
      </c>
      <c r="E39" s="71">
        <v>0.83333333330000003</v>
      </c>
      <c r="F39" s="41">
        <v>2</v>
      </c>
      <c r="G39" s="41">
        <v>3</v>
      </c>
      <c r="H39" s="71">
        <v>0.5</v>
      </c>
      <c r="I39" s="41">
        <v>1</v>
      </c>
      <c r="J39" s="41">
        <v>0</v>
      </c>
      <c r="K39" s="71">
        <v>-1</v>
      </c>
      <c r="L39" s="11"/>
      <c r="M39" s="41">
        <v>6</v>
      </c>
      <c r="N39" s="41">
        <v>2</v>
      </c>
      <c r="O39" s="41">
        <v>1</v>
      </c>
      <c r="P39" s="59">
        <f t="shared" si="7"/>
        <v>1.8333333333333333</v>
      </c>
      <c r="Q39" s="59">
        <f t="shared" si="8"/>
        <v>1.5</v>
      </c>
      <c r="R39" s="59">
        <f t="shared" si="9"/>
        <v>0</v>
      </c>
    </row>
    <row r="40" spans="1:18" ht="15.75" thickBot="1" x14ac:dyDescent="0.3">
      <c r="A40" s="95"/>
      <c r="B40" s="32" t="s">
        <v>16</v>
      </c>
      <c r="C40" s="13">
        <v>24</v>
      </c>
      <c r="D40" s="31">
        <v>50</v>
      </c>
      <c r="E40" s="68">
        <v>1.0833333332999999</v>
      </c>
      <c r="F40" s="31">
        <v>16</v>
      </c>
      <c r="G40" s="31">
        <v>12</v>
      </c>
      <c r="H40" s="68">
        <v>-0.25</v>
      </c>
      <c r="I40" s="31">
        <v>10</v>
      </c>
      <c r="J40" s="31">
        <v>8</v>
      </c>
      <c r="K40" s="68">
        <v>-0.2</v>
      </c>
      <c r="L40" s="11"/>
      <c r="M40" s="31">
        <v>30</v>
      </c>
      <c r="N40" s="31">
        <v>22</v>
      </c>
      <c r="O40" s="31">
        <v>16</v>
      </c>
      <c r="P40" s="56">
        <f t="shared" si="7"/>
        <v>1.6666666666666667</v>
      </c>
      <c r="Q40" s="56">
        <f t="shared" si="8"/>
        <v>0.54545454545454541</v>
      </c>
      <c r="R40" s="56">
        <f t="shared" si="9"/>
        <v>0.5</v>
      </c>
    </row>
    <row r="41" spans="1:18" ht="15.75" thickBot="1" x14ac:dyDescent="0.3">
      <c r="A41" s="90"/>
      <c r="B41" s="35" t="s">
        <v>17</v>
      </c>
      <c r="C41" s="36">
        <v>45</v>
      </c>
      <c r="D41" s="37">
        <v>56</v>
      </c>
      <c r="E41" s="70">
        <v>0.24444444439999999</v>
      </c>
      <c r="F41" s="37">
        <v>29</v>
      </c>
      <c r="G41" s="37">
        <v>39</v>
      </c>
      <c r="H41" s="70">
        <v>0.34482758619999998</v>
      </c>
      <c r="I41" s="37">
        <v>19</v>
      </c>
      <c r="J41" s="37">
        <v>35</v>
      </c>
      <c r="K41" s="70">
        <v>0.84210526320000001</v>
      </c>
      <c r="L41" s="11"/>
      <c r="M41" s="37">
        <v>46</v>
      </c>
      <c r="N41" s="37">
        <v>27</v>
      </c>
      <c r="O41" s="37">
        <v>25</v>
      </c>
      <c r="P41" s="58">
        <f t="shared" si="7"/>
        <v>1.2173913043478262</v>
      </c>
      <c r="Q41" s="58">
        <f t="shared" si="8"/>
        <v>1.4444444444444444</v>
      </c>
      <c r="R41" s="58">
        <f t="shared" si="9"/>
        <v>1.4</v>
      </c>
    </row>
    <row r="42" spans="1:18" ht="15.75" thickBot="1" x14ac:dyDescent="0.3">
      <c r="A42" s="95" t="s">
        <v>50</v>
      </c>
      <c r="B42" s="39" t="s">
        <v>15</v>
      </c>
      <c r="C42" s="41">
        <v>1</v>
      </c>
      <c r="D42" s="41">
        <v>0</v>
      </c>
      <c r="E42" s="71">
        <v>-1</v>
      </c>
      <c r="F42" s="41">
        <v>1</v>
      </c>
      <c r="G42" s="41">
        <v>0</v>
      </c>
      <c r="H42" s="71">
        <v>-1</v>
      </c>
      <c r="I42" s="41">
        <v>0</v>
      </c>
      <c r="J42" s="41">
        <v>0</v>
      </c>
      <c r="K42" s="72">
        <v>0</v>
      </c>
      <c r="L42" s="11"/>
      <c r="M42" s="41">
        <v>1</v>
      </c>
      <c r="N42" s="41">
        <v>1</v>
      </c>
      <c r="O42" s="41">
        <v>0</v>
      </c>
      <c r="P42" s="59">
        <f t="shared" si="7"/>
        <v>0</v>
      </c>
      <c r="Q42" s="59">
        <f t="shared" si="8"/>
        <v>0</v>
      </c>
      <c r="R42" s="60" t="s">
        <v>22</v>
      </c>
    </row>
    <row r="43" spans="1:18" ht="15.75" thickBot="1" x14ac:dyDescent="0.3">
      <c r="A43" s="95"/>
      <c r="B43" s="32" t="s">
        <v>16</v>
      </c>
      <c r="C43" s="31">
        <v>6</v>
      </c>
      <c r="D43" s="31">
        <v>7</v>
      </c>
      <c r="E43" s="68">
        <v>0.16666666669999999</v>
      </c>
      <c r="F43" s="31">
        <v>4</v>
      </c>
      <c r="G43" s="31">
        <v>5</v>
      </c>
      <c r="H43" s="68">
        <v>0.25</v>
      </c>
      <c r="I43" s="31">
        <v>2</v>
      </c>
      <c r="J43" s="31">
        <v>1</v>
      </c>
      <c r="K43" s="68">
        <v>-0.5</v>
      </c>
      <c r="L43" s="11"/>
      <c r="M43" s="31">
        <v>7</v>
      </c>
      <c r="N43" s="31">
        <v>5</v>
      </c>
      <c r="O43" s="31">
        <v>3</v>
      </c>
      <c r="P43" s="56">
        <f t="shared" si="7"/>
        <v>1</v>
      </c>
      <c r="Q43" s="56">
        <f t="shared" si="8"/>
        <v>1</v>
      </c>
      <c r="R43" s="56">
        <f t="shared" si="9"/>
        <v>0.33333333333333331</v>
      </c>
    </row>
    <row r="44" spans="1:18" ht="15.75" thickBot="1" x14ac:dyDescent="0.3">
      <c r="A44" s="90"/>
      <c r="B44" s="35" t="s">
        <v>17</v>
      </c>
      <c r="C44" s="36">
        <v>9</v>
      </c>
      <c r="D44" s="37">
        <v>14</v>
      </c>
      <c r="E44" s="70">
        <v>0.55555555560000003</v>
      </c>
      <c r="F44" s="37">
        <v>4</v>
      </c>
      <c r="G44" s="37">
        <v>5</v>
      </c>
      <c r="H44" s="70">
        <v>0.25</v>
      </c>
      <c r="I44" s="37">
        <v>2</v>
      </c>
      <c r="J44" s="37">
        <v>2</v>
      </c>
      <c r="K44" s="70">
        <v>0</v>
      </c>
      <c r="L44" s="11"/>
      <c r="M44" s="37">
        <v>9</v>
      </c>
      <c r="N44" s="37">
        <v>4</v>
      </c>
      <c r="O44" s="37">
        <v>3</v>
      </c>
      <c r="P44" s="58">
        <f t="shared" si="7"/>
        <v>1.5555555555555556</v>
      </c>
      <c r="Q44" s="58">
        <f t="shared" si="8"/>
        <v>1.25</v>
      </c>
      <c r="R44" s="58">
        <f t="shared" si="9"/>
        <v>0.66666666666666663</v>
      </c>
    </row>
    <row r="45" spans="1:18" ht="15.75" thickBot="1" x14ac:dyDescent="0.3">
      <c r="A45" s="95" t="s">
        <v>23</v>
      </c>
      <c r="B45" s="39" t="s">
        <v>15</v>
      </c>
      <c r="C45" s="41">
        <v>16</v>
      </c>
      <c r="D45" s="41">
        <v>27</v>
      </c>
      <c r="E45" s="71">
        <v>0.6875</v>
      </c>
      <c r="F45" s="41">
        <v>9</v>
      </c>
      <c r="G45" s="41">
        <v>17</v>
      </c>
      <c r="H45" s="71">
        <v>0.88888888889999995</v>
      </c>
      <c r="I45" s="41">
        <v>3</v>
      </c>
      <c r="J45" s="41">
        <v>6</v>
      </c>
      <c r="K45" s="71">
        <v>1</v>
      </c>
      <c r="L45" s="11"/>
      <c r="M45" s="41">
        <v>17</v>
      </c>
      <c r="N45" s="41">
        <v>9</v>
      </c>
      <c r="O45" s="41">
        <v>5</v>
      </c>
      <c r="P45" s="59">
        <f t="shared" si="7"/>
        <v>1.588235294117647</v>
      </c>
      <c r="Q45" s="59">
        <f t="shared" si="8"/>
        <v>1.8888888888888888</v>
      </c>
      <c r="R45" s="59">
        <f t="shared" si="9"/>
        <v>1.2</v>
      </c>
    </row>
    <row r="46" spans="1:18" ht="15.75" thickBot="1" x14ac:dyDescent="0.3">
      <c r="A46" s="95"/>
      <c r="B46" s="32" t="s">
        <v>16</v>
      </c>
      <c r="C46" s="31">
        <v>124</v>
      </c>
      <c r="D46" s="31">
        <v>146</v>
      </c>
      <c r="E46" s="68">
        <v>0.17741935480000001</v>
      </c>
      <c r="F46" s="31">
        <v>102</v>
      </c>
      <c r="G46" s="31">
        <v>88</v>
      </c>
      <c r="H46" s="68">
        <v>-0.13725490200000001</v>
      </c>
      <c r="I46" s="31">
        <v>62</v>
      </c>
      <c r="J46" s="31">
        <v>49</v>
      </c>
      <c r="K46" s="68">
        <v>-0.209677419</v>
      </c>
      <c r="L46" s="11"/>
      <c r="M46" s="31">
        <v>146</v>
      </c>
      <c r="N46" s="31">
        <v>126</v>
      </c>
      <c r="O46" s="31">
        <v>90</v>
      </c>
      <c r="P46" s="56">
        <f t="shared" si="7"/>
        <v>1</v>
      </c>
      <c r="Q46" s="56">
        <f t="shared" si="8"/>
        <v>0.69841269841269837</v>
      </c>
      <c r="R46" s="56">
        <f t="shared" si="9"/>
        <v>0.5444444444444444</v>
      </c>
    </row>
    <row r="47" spans="1:18" ht="15.75" thickBot="1" x14ac:dyDescent="0.3">
      <c r="A47" s="90"/>
      <c r="B47" s="35" t="s">
        <v>17</v>
      </c>
      <c r="C47" s="36">
        <v>41</v>
      </c>
      <c r="D47" s="37">
        <v>54</v>
      </c>
      <c r="E47" s="70">
        <v>0.31707317070000002</v>
      </c>
      <c r="F47" s="37">
        <v>25</v>
      </c>
      <c r="G47" s="37">
        <v>37</v>
      </c>
      <c r="H47" s="70">
        <v>0.48</v>
      </c>
      <c r="I47" s="37">
        <v>17</v>
      </c>
      <c r="J47" s="37">
        <v>28</v>
      </c>
      <c r="K47" s="70">
        <v>0.64705882349999999</v>
      </c>
      <c r="L47" s="11"/>
      <c r="M47" s="37">
        <v>42</v>
      </c>
      <c r="N47" s="37">
        <v>27</v>
      </c>
      <c r="O47" s="37">
        <v>21</v>
      </c>
      <c r="P47" s="58">
        <f t="shared" si="7"/>
        <v>1.2857142857142858</v>
      </c>
      <c r="Q47" s="58">
        <f t="shared" si="8"/>
        <v>1.3703703703703705</v>
      </c>
      <c r="R47" s="58">
        <f t="shared" si="9"/>
        <v>1.3333333333333333</v>
      </c>
    </row>
    <row r="48" spans="1:18" ht="15.75" thickBot="1" x14ac:dyDescent="0.3">
      <c r="A48" s="95" t="s">
        <v>24</v>
      </c>
      <c r="B48" s="39" t="s">
        <v>15</v>
      </c>
      <c r="C48" s="41">
        <v>1</v>
      </c>
      <c r="D48" s="41">
        <v>0</v>
      </c>
      <c r="E48" s="71">
        <v>-1</v>
      </c>
      <c r="F48" s="41">
        <v>1</v>
      </c>
      <c r="G48" s="41">
        <v>0</v>
      </c>
      <c r="H48" s="71">
        <v>-1</v>
      </c>
      <c r="I48" s="41">
        <v>1</v>
      </c>
      <c r="J48" s="41">
        <v>0</v>
      </c>
      <c r="K48" s="71">
        <v>-1</v>
      </c>
      <c r="L48" s="11"/>
      <c r="M48" s="41">
        <v>1</v>
      </c>
      <c r="N48" s="41">
        <v>1</v>
      </c>
      <c r="O48" s="41">
        <v>1</v>
      </c>
      <c r="P48" s="59">
        <f t="shared" si="7"/>
        <v>0</v>
      </c>
      <c r="Q48" s="59">
        <f t="shared" si="8"/>
        <v>0</v>
      </c>
      <c r="R48" s="59">
        <f t="shared" si="9"/>
        <v>0</v>
      </c>
    </row>
    <row r="49" spans="1:18" ht="15.75" thickBot="1" x14ac:dyDescent="0.3">
      <c r="A49" s="95"/>
      <c r="B49" s="32" t="s">
        <v>16</v>
      </c>
      <c r="C49" s="13">
        <v>10</v>
      </c>
      <c r="D49" s="31">
        <v>8</v>
      </c>
      <c r="E49" s="68">
        <v>-0.2</v>
      </c>
      <c r="F49" s="31">
        <v>8</v>
      </c>
      <c r="G49" s="31">
        <v>6</v>
      </c>
      <c r="H49" s="68">
        <v>-0.25</v>
      </c>
      <c r="I49" s="31">
        <v>6</v>
      </c>
      <c r="J49" s="31">
        <v>4</v>
      </c>
      <c r="K49" s="68">
        <v>-0.33333333300000001</v>
      </c>
      <c r="L49" s="11"/>
      <c r="M49" s="31">
        <v>10</v>
      </c>
      <c r="N49" s="31">
        <v>8</v>
      </c>
      <c r="O49" s="31">
        <v>6</v>
      </c>
      <c r="P49" s="56">
        <f t="shared" si="7"/>
        <v>0.8</v>
      </c>
      <c r="Q49" s="56">
        <f t="shared" si="8"/>
        <v>0.75</v>
      </c>
      <c r="R49" s="56">
        <f t="shared" si="9"/>
        <v>0.66666666666666663</v>
      </c>
    </row>
    <row r="50" spans="1:18" ht="15.75" thickBot="1" x14ac:dyDescent="0.3">
      <c r="A50" s="90"/>
      <c r="B50" s="35" t="s">
        <v>17</v>
      </c>
      <c r="C50" s="36">
        <v>4</v>
      </c>
      <c r="D50" s="37">
        <v>4</v>
      </c>
      <c r="E50" s="70">
        <v>0</v>
      </c>
      <c r="F50" s="37">
        <v>2</v>
      </c>
      <c r="G50" s="37">
        <v>2</v>
      </c>
      <c r="H50" s="70">
        <v>0</v>
      </c>
      <c r="I50" s="37">
        <v>0</v>
      </c>
      <c r="J50" s="37">
        <v>1</v>
      </c>
      <c r="K50" s="73">
        <v>0</v>
      </c>
      <c r="L50" s="11"/>
      <c r="M50" s="37">
        <v>4</v>
      </c>
      <c r="N50" s="37">
        <v>2</v>
      </c>
      <c r="O50" s="37">
        <v>1</v>
      </c>
      <c r="P50" s="58">
        <f t="shared" si="7"/>
        <v>1</v>
      </c>
      <c r="Q50" s="58">
        <f t="shared" si="8"/>
        <v>1</v>
      </c>
      <c r="R50" s="58">
        <f t="shared" si="9"/>
        <v>1</v>
      </c>
    </row>
    <row r="51" spans="1:18" ht="15.75" thickBot="1" x14ac:dyDescent="0.3">
      <c r="A51" s="90" t="s">
        <v>25</v>
      </c>
      <c r="B51" s="39" t="s">
        <v>15</v>
      </c>
      <c r="C51" s="40">
        <v>123</v>
      </c>
      <c r="D51" s="41">
        <v>156</v>
      </c>
      <c r="E51" s="71">
        <v>0.26829268290000002</v>
      </c>
      <c r="F51" s="41">
        <v>113</v>
      </c>
      <c r="G51" s="41">
        <v>141</v>
      </c>
      <c r="H51" s="71">
        <v>0.24778761060000001</v>
      </c>
      <c r="I51" s="41">
        <v>43</v>
      </c>
      <c r="J51" s="41">
        <v>62</v>
      </c>
      <c r="K51" s="71">
        <v>0.44186046509999999</v>
      </c>
      <c r="L51" s="11"/>
      <c r="M51" s="41">
        <v>152</v>
      </c>
      <c r="N51" s="41">
        <v>140</v>
      </c>
      <c r="O51" s="41">
        <v>59</v>
      </c>
      <c r="P51" s="59">
        <f t="shared" si="7"/>
        <v>1.0263157894736843</v>
      </c>
      <c r="Q51" s="59">
        <f t="shared" si="8"/>
        <v>1.0071428571428571</v>
      </c>
      <c r="R51" s="59">
        <f t="shared" si="9"/>
        <v>1.0508474576271187</v>
      </c>
    </row>
    <row r="52" spans="1:18" ht="15.75" thickBot="1" x14ac:dyDescent="0.3">
      <c r="A52" s="90"/>
      <c r="B52" s="35" t="s">
        <v>16</v>
      </c>
      <c r="C52" s="36">
        <v>447</v>
      </c>
      <c r="D52" s="37">
        <v>434</v>
      </c>
      <c r="E52" s="70">
        <v>-2.9082773999999999E-2</v>
      </c>
      <c r="F52" s="37">
        <v>398</v>
      </c>
      <c r="G52" s="37">
        <v>381</v>
      </c>
      <c r="H52" s="70">
        <v>-4.2713568E-2</v>
      </c>
      <c r="I52" s="37">
        <v>199</v>
      </c>
      <c r="J52" s="37">
        <v>196</v>
      </c>
      <c r="K52" s="70">
        <v>-1.5075376999999999E-2</v>
      </c>
      <c r="L52" s="11"/>
      <c r="M52" s="37">
        <v>595</v>
      </c>
      <c r="N52" s="37">
        <v>551</v>
      </c>
      <c r="O52" s="37">
        <v>322</v>
      </c>
      <c r="P52" s="58">
        <f t="shared" si="7"/>
        <v>0.72941176470588232</v>
      </c>
      <c r="Q52" s="58">
        <f t="shared" si="8"/>
        <v>0.69147005444646104</v>
      </c>
      <c r="R52" s="58">
        <f t="shared" si="9"/>
        <v>0.60869565217391308</v>
      </c>
    </row>
    <row r="53" spans="1:18" ht="15.75" thickBot="1" x14ac:dyDescent="0.3">
      <c r="A53" s="95" t="s">
        <v>26</v>
      </c>
      <c r="B53" s="39" t="s">
        <v>15</v>
      </c>
      <c r="C53" s="40">
        <v>1</v>
      </c>
      <c r="D53" s="42">
        <v>3</v>
      </c>
      <c r="E53" s="74">
        <v>2</v>
      </c>
      <c r="F53" s="42">
        <v>1</v>
      </c>
      <c r="G53" s="42">
        <v>1</v>
      </c>
      <c r="H53" s="74">
        <v>0</v>
      </c>
      <c r="I53" s="42">
        <v>1</v>
      </c>
      <c r="J53" s="42">
        <v>0</v>
      </c>
      <c r="K53" s="74">
        <v>-1</v>
      </c>
      <c r="L53" s="11"/>
      <c r="M53" s="42">
        <v>1</v>
      </c>
      <c r="N53" s="42">
        <v>1</v>
      </c>
      <c r="O53" s="42">
        <v>1</v>
      </c>
      <c r="P53" s="61">
        <f t="shared" si="7"/>
        <v>3</v>
      </c>
      <c r="Q53" s="61">
        <f t="shared" si="8"/>
        <v>1</v>
      </c>
      <c r="R53" s="61">
        <f t="shared" si="9"/>
        <v>0</v>
      </c>
    </row>
    <row r="54" spans="1:18" ht="15.75" thickBot="1" x14ac:dyDescent="0.3">
      <c r="A54" s="90"/>
      <c r="B54" s="32" t="s">
        <v>16</v>
      </c>
      <c r="C54" s="13">
        <v>17</v>
      </c>
      <c r="D54" s="31">
        <v>12</v>
      </c>
      <c r="E54" s="68">
        <v>-0.29411764699999998</v>
      </c>
      <c r="F54" s="31">
        <v>11</v>
      </c>
      <c r="G54" s="31">
        <v>2</v>
      </c>
      <c r="H54" s="68">
        <v>-0.81818181800000001</v>
      </c>
      <c r="I54" s="31">
        <v>6</v>
      </c>
      <c r="J54" s="31">
        <v>0</v>
      </c>
      <c r="K54" s="68">
        <v>-1</v>
      </c>
      <c r="L54" s="11"/>
      <c r="M54" s="31">
        <v>17</v>
      </c>
      <c r="N54" s="31">
        <v>12</v>
      </c>
      <c r="O54" s="31">
        <v>6</v>
      </c>
      <c r="P54" s="56">
        <f t="shared" si="7"/>
        <v>0.70588235294117652</v>
      </c>
      <c r="Q54" s="56">
        <f t="shared" si="8"/>
        <v>0.16666666666666666</v>
      </c>
      <c r="R54" s="56">
        <f t="shared" si="9"/>
        <v>0</v>
      </c>
    </row>
    <row r="55" spans="1:18" ht="15.75" thickBot="1" x14ac:dyDescent="0.3">
      <c r="A55" s="90"/>
      <c r="B55" s="35" t="s">
        <v>17</v>
      </c>
      <c r="C55" s="36">
        <v>4</v>
      </c>
      <c r="D55" s="37">
        <v>4</v>
      </c>
      <c r="E55" s="70">
        <v>0</v>
      </c>
      <c r="F55" s="37">
        <v>2</v>
      </c>
      <c r="G55" s="37">
        <v>1</v>
      </c>
      <c r="H55" s="70">
        <v>-0.5</v>
      </c>
      <c r="I55" s="37">
        <v>0</v>
      </c>
      <c r="J55" s="37">
        <v>0</v>
      </c>
      <c r="K55" s="73">
        <v>0</v>
      </c>
      <c r="L55" s="11"/>
      <c r="M55" s="37">
        <v>4</v>
      </c>
      <c r="N55" s="37">
        <v>2</v>
      </c>
      <c r="O55" s="37">
        <v>0</v>
      </c>
      <c r="P55" s="58">
        <f t="shared" si="7"/>
        <v>1</v>
      </c>
      <c r="Q55" s="58">
        <f t="shared" si="8"/>
        <v>0.5</v>
      </c>
      <c r="R55" s="62" t="s">
        <v>22</v>
      </c>
    </row>
    <row r="56" spans="1:18" ht="15.75" thickBot="1" x14ac:dyDescent="0.3">
      <c r="A56" s="90" t="s">
        <v>27</v>
      </c>
      <c r="B56" s="39" t="s">
        <v>15</v>
      </c>
      <c r="C56" s="40">
        <v>4</v>
      </c>
      <c r="D56" s="41">
        <v>6</v>
      </c>
      <c r="E56" s="72">
        <v>0.5</v>
      </c>
      <c r="F56" s="41">
        <v>4</v>
      </c>
      <c r="G56" s="41">
        <v>4</v>
      </c>
      <c r="H56" s="72">
        <v>0</v>
      </c>
      <c r="I56" s="41">
        <v>1</v>
      </c>
      <c r="J56" s="41">
        <v>3</v>
      </c>
      <c r="K56" s="72">
        <v>2</v>
      </c>
      <c r="L56" s="11"/>
      <c r="M56" s="41">
        <v>5</v>
      </c>
      <c r="N56" s="41">
        <v>4</v>
      </c>
      <c r="O56" s="41">
        <v>1</v>
      </c>
      <c r="P56" s="59">
        <f t="shared" si="7"/>
        <v>1.2</v>
      </c>
      <c r="Q56" s="59">
        <f t="shared" si="8"/>
        <v>1</v>
      </c>
      <c r="R56" s="59">
        <f t="shared" si="9"/>
        <v>3</v>
      </c>
    </row>
    <row r="57" spans="1:18" ht="15.75" thickBot="1" x14ac:dyDescent="0.3">
      <c r="A57" s="90"/>
      <c r="B57" s="35" t="s">
        <v>16</v>
      </c>
      <c r="C57" s="36">
        <v>15</v>
      </c>
      <c r="D57" s="37">
        <v>17</v>
      </c>
      <c r="E57" s="70">
        <v>0.1333333333</v>
      </c>
      <c r="F57" s="37">
        <v>15</v>
      </c>
      <c r="G57" s="37">
        <v>10</v>
      </c>
      <c r="H57" s="70">
        <v>-0.33333333300000001</v>
      </c>
      <c r="I57" s="37">
        <v>8</v>
      </c>
      <c r="J57" s="37">
        <v>6</v>
      </c>
      <c r="K57" s="70">
        <v>-0.25</v>
      </c>
      <c r="L57" s="11"/>
      <c r="M57" s="37">
        <v>20</v>
      </c>
      <c r="N57" s="37">
        <v>19</v>
      </c>
      <c r="O57" s="37">
        <v>11</v>
      </c>
      <c r="P57" s="58">
        <f t="shared" si="7"/>
        <v>0.85</v>
      </c>
      <c r="Q57" s="58">
        <f t="shared" si="8"/>
        <v>0.52631578947368418</v>
      </c>
      <c r="R57" s="58">
        <f t="shared" si="9"/>
        <v>0.54545454545454541</v>
      </c>
    </row>
    <row r="58" spans="1:18" ht="15.75" thickBot="1" x14ac:dyDescent="0.3">
      <c r="A58" s="90" t="s">
        <v>28</v>
      </c>
      <c r="B58" s="39" t="s">
        <v>15</v>
      </c>
      <c r="C58" s="40">
        <v>1</v>
      </c>
      <c r="D58" s="41">
        <v>3</v>
      </c>
      <c r="E58" s="71">
        <v>2</v>
      </c>
      <c r="F58" s="41">
        <v>1</v>
      </c>
      <c r="G58" s="41">
        <v>2</v>
      </c>
      <c r="H58" s="71">
        <v>1</v>
      </c>
      <c r="I58" s="41">
        <v>0</v>
      </c>
      <c r="J58" s="41">
        <v>0</v>
      </c>
      <c r="K58" s="72">
        <v>0</v>
      </c>
      <c r="L58" s="11"/>
      <c r="M58" s="41">
        <v>1</v>
      </c>
      <c r="N58" s="41">
        <v>1</v>
      </c>
      <c r="O58" s="41">
        <v>0</v>
      </c>
      <c r="P58" s="59">
        <f t="shared" si="7"/>
        <v>3</v>
      </c>
      <c r="Q58" s="59">
        <f t="shared" si="8"/>
        <v>2</v>
      </c>
      <c r="R58" s="60" t="s">
        <v>22</v>
      </c>
    </row>
    <row r="59" spans="1:18" ht="15.75" thickBot="1" x14ac:dyDescent="0.3">
      <c r="A59" s="90"/>
      <c r="B59" s="35" t="s">
        <v>16</v>
      </c>
      <c r="C59" s="36">
        <v>4</v>
      </c>
      <c r="D59" s="37">
        <v>3</v>
      </c>
      <c r="E59" s="70">
        <v>-0.25</v>
      </c>
      <c r="F59" s="37">
        <v>4</v>
      </c>
      <c r="G59" s="37">
        <v>2</v>
      </c>
      <c r="H59" s="70">
        <v>-0.5</v>
      </c>
      <c r="I59" s="37">
        <v>2</v>
      </c>
      <c r="J59" s="37">
        <v>0</v>
      </c>
      <c r="K59" s="73">
        <v>-1</v>
      </c>
      <c r="L59" s="11"/>
      <c r="M59" s="37">
        <v>4</v>
      </c>
      <c r="N59" s="37">
        <v>4</v>
      </c>
      <c r="O59" s="37">
        <v>2</v>
      </c>
      <c r="P59" s="58">
        <f t="shared" si="7"/>
        <v>0.75</v>
      </c>
      <c r="Q59" s="58">
        <f t="shared" si="8"/>
        <v>0.5</v>
      </c>
      <c r="R59" s="58">
        <f t="shared" si="9"/>
        <v>0</v>
      </c>
    </row>
    <row r="60" spans="1:18" ht="15.75" thickBot="1" x14ac:dyDescent="0.3">
      <c r="A60" s="90" t="s">
        <v>29</v>
      </c>
      <c r="B60" s="39" t="s">
        <v>15</v>
      </c>
      <c r="C60" s="40">
        <v>14</v>
      </c>
      <c r="D60" s="41">
        <v>26</v>
      </c>
      <c r="E60" s="71">
        <v>0.85714285710000004</v>
      </c>
      <c r="F60" s="41">
        <v>13</v>
      </c>
      <c r="G60" s="41">
        <v>25</v>
      </c>
      <c r="H60" s="71">
        <v>0.9230769231</v>
      </c>
      <c r="I60" s="41">
        <v>8</v>
      </c>
      <c r="J60" s="41">
        <v>7</v>
      </c>
      <c r="K60" s="71">
        <v>-0.125</v>
      </c>
      <c r="L60" s="11"/>
      <c r="M60" s="41">
        <v>22</v>
      </c>
      <c r="N60" s="41">
        <v>21</v>
      </c>
      <c r="O60" s="41">
        <v>12</v>
      </c>
      <c r="P60" s="59">
        <f t="shared" si="7"/>
        <v>1.1818181818181819</v>
      </c>
      <c r="Q60" s="59">
        <f t="shared" si="8"/>
        <v>1.1904761904761905</v>
      </c>
      <c r="R60" s="59">
        <f t="shared" si="9"/>
        <v>0.58333333333333337</v>
      </c>
    </row>
    <row r="61" spans="1:18" ht="15.75" thickBot="1" x14ac:dyDescent="0.3">
      <c r="A61" s="90"/>
      <c r="B61" s="35" t="s">
        <v>16</v>
      </c>
      <c r="C61" s="36">
        <v>51</v>
      </c>
      <c r="D61" s="37">
        <v>65</v>
      </c>
      <c r="E61" s="70">
        <v>0.27450980390000002</v>
      </c>
      <c r="F61" s="37">
        <v>46</v>
      </c>
      <c r="G61" s="37">
        <v>51</v>
      </c>
      <c r="H61" s="70">
        <v>0.10869565220000001</v>
      </c>
      <c r="I61" s="37">
        <v>23</v>
      </c>
      <c r="J61" s="37">
        <v>24</v>
      </c>
      <c r="K61" s="70">
        <v>4.3478260900000003E-2</v>
      </c>
      <c r="L61" s="11"/>
      <c r="M61" s="37">
        <v>73</v>
      </c>
      <c r="N61" s="37">
        <v>71</v>
      </c>
      <c r="O61" s="37">
        <v>43</v>
      </c>
      <c r="P61" s="58">
        <f t="shared" si="7"/>
        <v>0.8904109589041096</v>
      </c>
      <c r="Q61" s="58">
        <f t="shared" si="8"/>
        <v>0.71830985915492962</v>
      </c>
      <c r="R61" s="58">
        <f t="shared" si="9"/>
        <v>0.55813953488372092</v>
      </c>
    </row>
    <row r="62" spans="1:18" ht="15.75" thickBot="1" x14ac:dyDescent="0.3">
      <c r="A62" s="90" t="s">
        <v>30</v>
      </c>
      <c r="B62" s="39" t="s">
        <v>15</v>
      </c>
      <c r="C62" s="40">
        <v>9</v>
      </c>
      <c r="D62" s="41">
        <v>17</v>
      </c>
      <c r="E62" s="71">
        <v>0.88888888889999995</v>
      </c>
      <c r="F62" s="41">
        <v>9</v>
      </c>
      <c r="G62" s="41">
        <v>16</v>
      </c>
      <c r="H62" s="71">
        <v>0.77777777780000001</v>
      </c>
      <c r="I62" s="41">
        <v>4</v>
      </c>
      <c r="J62" s="41">
        <v>7</v>
      </c>
      <c r="K62" s="72">
        <v>0.75</v>
      </c>
      <c r="L62" s="11"/>
      <c r="M62" s="41">
        <v>9</v>
      </c>
      <c r="N62" s="41">
        <v>8</v>
      </c>
      <c r="O62" s="41">
        <v>3</v>
      </c>
      <c r="P62" s="59">
        <f t="shared" si="7"/>
        <v>1.8888888888888888</v>
      </c>
      <c r="Q62" s="59">
        <f t="shared" si="8"/>
        <v>2</v>
      </c>
      <c r="R62" s="59">
        <f t="shared" si="9"/>
        <v>2.3333333333333335</v>
      </c>
    </row>
    <row r="63" spans="1:18" ht="15.75" thickBot="1" x14ac:dyDescent="0.3">
      <c r="A63" s="90"/>
      <c r="B63" s="35" t="s">
        <v>16</v>
      </c>
      <c r="C63" s="36">
        <v>16</v>
      </c>
      <c r="D63" s="37">
        <v>42</v>
      </c>
      <c r="E63" s="70">
        <v>1.625</v>
      </c>
      <c r="F63" s="37">
        <v>16</v>
      </c>
      <c r="G63" s="37">
        <v>34</v>
      </c>
      <c r="H63" s="70">
        <v>1.125</v>
      </c>
      <c r="I63" s="37">
        <v>7</v>
      </c>
      <c r="J63" s="37">
        <v>18</v>
      </c>
      <c r="K63" s="70">
        <v>1.5714285714</v>
      </c>
      <c r="L63" s="11"/>
      <c r="M63" s="37">
        <v>19</v>
      </c>
      <c r="N63" s="37">
        <v>18</v>
      </c>
      <c r="O63" s="37">
        <v>10</v>
      </c>
      <c r="P63" s="58">
        <f t="shared" si="7"/>
        <v>2.2105263157894739</v>
      </c>
      <c r="Q63" s="58">
        <f t="shared" si="8"/>
        <v>1.8888888888888888</v>
      </c>
      <c r="R63" s="58">
        <f t="shared" si="9"/>
        <v>1.8</v>
      </c>
    </row>
    <row r="64" spans="1:18" ht="15.75" thickBot="1" x14ac:dyDescent="0.3">
      <c r="A64" s="90" t="s">
        <v>31</v>
      </c>
      <c r="B64" s="39" t="s">
        <v>15</v>
      </c>
      <c r="C64" s="40">
        <v>0</v>
      </c>
      <c r="D64" s="41">
        <v>2</v>
      </c>
      <c r="E64" s="72">
        <v>0</v>
      </c>
      <c r="F64" s="41">
        <v>0</v>
      </c>
      <c r="G64" s="41">
        <v>2</v>
      </c>
      <c r="H64" s="72">
        <v>0</v>
      </c>
      <c r="I64" s="41">
        <v>0</v>
      </c>
      <c r="J64" s="41">
        <v>1</v>
      </c>
      <c r="K64" s="72">
        <v>0</v>
      </c>
      <c r="L64" s="11"/>
      <c r="M64" s="41">
        <v>3</v>
      </c>
      <c r="N64" s="41">
        <v>3</v>
      </c>
      <c r="O64" s="41">
        <v>2</v>
      </c>
      <c r="P64" s="59">
        <f t="shared" si="7"/>
        <v>0.66666666666666663</v>
      </c>
      <c r="Q64" s="59">
        <f t="shared" si="8"/>
        <v>0.66666666666666663</v>
      </c>
      <c r="R64" s="59">
        <f t="shared" si="9"/>
        <v>0.5</v>
      </c>
    </row>
    <row r="65" spans="1:18" ht="15.75" thickBot="1" x14ac:dyDescent="0.3">
      <c r="A65" s="91"/>
      <c r="B65" s="35" t="s">
        <v>16</v>
      </c>
      <c r="C65" s="36">
        <v>3</v>
      </c>
      <c r="D65" s="37">
        <v>12</v>
      </c>
      <c r="E65" s="70">
        <v>3</v>
      </c>
      <c r="F65" s="37">
        <v>2</v>
      </c>
      <c r="G65" s="37">
        <v>10</v>
      </c>
      <c r="H65" s="70">
        <v>4</v>
      </c>
      <c r="I65" s="37">
        <v>2</v>
      </c>
      <c r="J65" s="37">
        <v>5</v>
      </c>
      <c r="K65" s="73">
        <v>1.5</v>
      </c>
      <c r="L65" s="11"/>
      <c r="M65" s="37">
        <v>9</v>
      </c>
      <c r="N65" s="37">
        <v>9</v>
      </c>
      <c r="O65" s="37">
        <v>6</v>
      </c>
      <c r="P65" s="58">
        <f t="shared" si="7"/>
        <v>1.3333333333333333</v>
      </c>
      <c r="Q65" s="58">
        <f t="shared" si="8"/>
        <v>1.1111111111111112</v>
      </c>
      <c r="R65" s="58">
        <f t="shared" si="9"/>
        <v>0.83333333333333337</v>
      </c>
    </row>
    <row r="66" spans="1:18" x14ac:dyDescent="0.25">
      <c r="A66" s="43" t="s">
        <v>32</v>
      </c>
      <c r="B66" s="43"/>
      <c r="C66" s="3"/>
      <c r="D66" s="3"/>
      <c r="E66" s="75"/>
      <c r="F66" s="3"/>
      <c r="G66" s="3"/>
      <c r="H66" s="75"/>
      <c r="I66" s="3"/>
      <c r="J66" s="3"/>
      <c r="K66" s="75"/>
      <c r="L66" s="3"/>
      <c r="M66" s="5"/>
      <c r="N66" s="5"/>
      <c r="O66" s="5"/>
      <c r="P66" s="45"/>
      <c r="Q66" s="45"/>
      <c r="R66" s="45"/>
    </row>
    <row r="67" spans="1:18" x14ac:dyDescent="0.25">
      <c r="A67" s="85"/>
      <c r="B67" s="85"/>
      <c r="C67" s="3"/>
      <c r="D67" s="3"/>
      <c r="E67" s="75"/>
      <c r="F67" s="3"/>
      <c r="G67" s="3"/>
      <c r="H67" s="75"/>
      <c r="I67" s="3"/>
      <c r="J67" s="3"/>
      <c r="K67" s="75"/>
      <c r="L67" s="3"/>
      <c r="M67" s="5"/>
      <c r="N67" s="5"/>
      <c r="O67" s="5"/>
      <c r="P67" s="45"/>
      <c r="Q67" s="45"/>
      <c r="R67" s="45"/>
    </row>
    <row r="68" spans="1:18" x14ac:dyDescent="0.25">
      <c r="A68" s="92" t="s">
        <v>33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</row>
  </sheetData>
  <mergeCells count="41">
    <mergeCell ref="A58:A59"/>
    <mergeCell ref="A60:A61"/>
    <mergeCell ref="A62:A63"/>
    <mergeCell ref="A64:A65"/>
    <mergeCell ref="A68:R68"/>
    <mergeCell ref="A56:A57"/>
    <mergeCell ref="A26:B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2"/>
    <mergeCell ref="A53:A55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1:R1"/>
    <mergeCell ref="A2:R2"/>
    <mergeCell ref="A3:R3"/>
    <mergeCell ref="A4:R4"/>
    <mergeCell ref="A6:B6"/>
    <mergeCell ref="A7:B7"/>
    <mergeCell ref="A8:B8"/>
    <mergeCell ref="A9:B9"/>
    <mergeCell ref="A10:B10"/>
    <mergeCell ref="A11:B11"/>
    <mergeCell ref="A12:B12"/>
  </mergeCells>
  <pageMargins left="0.25" right="0.25" top="0.75" bottom="0.75" header="0.3" footer="0.3"/>
  <pageSetup scale="76" fitToHeight="0" orientation="landscape"/>
  <headerFooter alignWithMargins="0">
    <oddFooter>&amp;LChantelle McGinness, 907-474-5371, cjmcginness@alaska.edu
UAF Planning, Analysis and Institutional Research&amp;R&amp;D
www.uaf.edu/pair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6" customWidth="1"/>
    <col min="6" max="7" width="8.28515625" customWidth="1"/>
    <col min="8" max="8" width="10.7109375" style="76" customWidth="1"/>
    <col min="9" max="10" width="8.28515625" customWidth="1"/>
    <col min="11" max="11" width="10.42578125" style="76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style="63" customWidth="1"/>
    <col min="17" max="17" width="10.85546875" style="63" bestFit="1" customWidth="1"/>
    <col min="18" max="18" width="11.42578125" style="63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15.75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5.75" x14ac:dyDescent="0.25">
      <c r="A4" s="111" t="s">
        <v>71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ht="13.5" customHeight="1" thickBot="1" x14ac:dyDescent="0.3">
      <c r="A5" s="1"/>
      <c r="B5" s="2"/>
      <c r="C5" s="3"/>
      <c r="D5" s="3"/>
      <c r="E5" s="80"/>
      <c r="F5" s="3"/>
      <c r="G5" s="3"/>
      <c r="H5" s="64"/>
      <c r="I5" s="3"/>
      <c r="J5" s="3"/>
      <c r="K5" s="64"/>
      <c r="L5" s="5"/>
      <c r="M5" s="5"/>
      <c r="N5" s="5"/>
      <c r="O5" s="5"/>
      <c r="P5" s="45"/>
      <c r="Q5" s="45"/>
      <c r="R5" s="45"/>
    </row>
    <row r="6" spans="1:18" ht="51" x14ac:dyDescent="0.25">
      <c r="A6" s="112" t="s">
        <v>2</v>
      </c>
      <c r="B6" s="113"/>
      <c r="C6" s="6" t="s">
        <v>72</v>
      </c>
      <c r="D6" s="7" t="s">
        <v>75</v>
      </c>
      <c r="E6" s="46" t="s">
        <v>35</v>
      </c>
      <c r="F6" s="6" t="s">
        <v>73</v>
      </c>
      <c r="G6" s="6" t="s">
        <v>76</v>
      </c>
      <c r="H6" s="46" t="s">
        <v>35</v>
      </c>
      <c r="I6" s="6" t="s">
        <v>74</v>
      </c>
      <c r="J6" s="6" t="s">
        <v>77</v>
      </c>
      <c r="K6" s="46" t="s">
        <v>35</v>
      </c>
      <c r="L6" s="8"/>
      <c r="M6" s="9" t="s">
        <v>36</v>
      </c>
      <c r="N6" s="9" t="s">
        <v>37</v>
      </c>
      <c r="O6" s="9" t="s">
        <v>38</v>
      </c>
      <c r="P6" s="46" t="s">
        <v>39</v>
      </c>
      <c r="Q6" s="46" t="s">
        <v>40</v>
      </c>
      <c r="R6" s="47" t="s">
        <v>41</v>
      </c>
    </row>
    <row r="7" spans="1:18" x14ac:dyDescent="0.25">
      <c r="A7" s="107" t="s">
        <v>3</v>
      </c>
      <c r="B7" s="108"/>
      <c r="C7" s="10">
        <v>1105</v>
      </c>
      <c r="D7" s="10">
        <v>1128</v>
      </c>
      <c r="E7" s="65">
        <v>2.0814479600000001E-2</v>
      </c>
      <c r="F7" s="10">
        <v>925</v>
      </c>
      <c r="G7" s="10">
        <v>811</v>
      </c>
      <c r="H7" s="67">
        <v>-0.123243243</v>
      </c>
      <c r="I7" s="10">
        <v>489</v>
      </c>
      <c r="J7" s="10">
        <v>403</v>
      </c>
      <c r="K7" s="65">
        <v>-0.17586912099999999</v>
      </c>
      <c r="L7" s="11"/>
      <c r="M7" s="12">
        <v>1401</v>
      </c>
      <c r="N7" s="12">
        <v>1198</v>
      </c>
      <c r="O7" s="12">
        <v>744</v>
      </c>
      <c r="P7" s="48">
        <f t="shared" ref="P7:P15" si="0">D7/M7</f>
        <v>0.80513918629550318</v>
      </c>
      <c r="Q7" s="48">
        <f t="shared" ref="Q7:Q15" si="1">G7/N7</f>
        <v>0.67696160267111849</v>
      </c>
      <c r="R7" s="49">
        <f t="shared" ref="R7:R15" si="2">J7/O7</f>
        <v>0.54166666666666663</v>
      </c>
    </row>
    <row r="8" spans="1:18" x14ac:dyDescent="0.25">
      <c r="A8" s="101" t="s">
        <v>4</v>
      </c>
      <c r="B8" s="102"/>
      <c r="C8" s="13">
        <v>25</v>
      </c>
      <c r="D8" s="13">
        <v>34</v>
      </c>
      <c r="E8" s="65">
        <v>0.36</v>
      </c>
      <c r="F8" s="13">
        <v>19</v>
      </c>
      <c r="G8" s="13">
        <v>27</v>
      </c>
      <c r="H8" s="67">
        <v>0.4210526316</v>
      </c>
      <c r="I8" s="13">
        <v>13</v>
      </c>
      <c r="J8" s="13">
        <v>16</v>
      </c>
      <c r="K8" s="65">
        <v>0.2307692308</v>
      </c>
      <c r="L8" s="11"/>
      <c r="M8" s="12">
        <v>25</v>
      </c>
      <c r="N8" s="12">
        <v>20</v>
      </c>
      <c r="O8" s="12">
        <v>16</v>
      </c>
      <c r="P8" s="48">
        <f t="shared" si="0"/>
        <v>1.36</v>
      </c>
      <c r="Q8" s="48">
        <f t="shared" si="1"/>
        <v>1.35</v>
      </c>
      <c r="R8" s="49">
        <f t="shared" si="2"/>
        <v>1</v>
      </c>
    </row>
    <row r="9" spans="1:18" x14ac:dyDescent="0.25">
      <c r="A9" s="101" t="s">
        <v>42</v>
      </c>
      <c r="B9" s="102"/>
      <c r="C9" s="13">
        <v>13</v>
      </c>
      <c r="D9" s="13">
        <v>22</v>
      </c>
      <c r="E9" s="65">
        <v>0.6923076923</v>
      </c>
      <c r="F9" s="13">
        <v>12</v>
      </c>
      <c r="G9" s="13">
        <v>16</v>
      </c>
      <c r="H9" s="67">
        <v>0.33333333329999998</v>
      </c>
      <c r="I9" s="13">
        <v>7</v>
      </c>
      <c r="J9" s="13">
        <v>7</v>
      </c>
      <c r="K9" s="65">
        <v>0</v>
      </c>
      <c r="L9" s="11"/>
      <c r="M9" s="12">
        <v>14</v>
      </c>
      <c r="N9" s="12">
        <v>12</v>
      </c>
      <c r="O9" s="12">
        <v>8</v>
      </c>
      <c r="P9" s="48">
        <f t="shared" si="0"/>
        <v>1.5714285714285714</v>
      </c>
      <c r="Q9" s="48">
        <f t="shared" si="1"/>
        <v>1.3333333333333333</v>
      </c>
      <c r="R9" s="49">
        <f t="shared" si="2"/>
        <v>0.875</v>
      </c>
    </row>
    <row r="10" spans="1:18" x14ac:dyDescent="0.25">
      <c r="A10" s="101" t="s">
        <v>5</v>
      </c>
      <c r="B10" s="102"/>
      <c r="C10" s="13">
        <v>267</v>
      </c>
      <c r="D10" s="13">
        <v>341</v>
      </c>
      <c r="E10" s="65">
        <v>0.27715355809999997</v>
      </c>
      <c r="F10" s="13">
        <v>212</v>
      </c>
      <c r="G10" s="13">
        <v>254</v>
      </c>
      <c r="H10" s="67">
        <v>0.1981132075</v>
      </c>
      <c r="I10" s="13">
        <v>82</v>
      </c>
      <c r="J10" s="13">
        <v>102</v>
      </c>
      <c r="K10" s="65">
        <v>0.243902439</v>
      </c>
      <c r="L10" s="11"/>
      <c r="M10" s="12">
        <v>320</v>
      </c>
      <c r="N10" s="12">
        <v>254</v>
      </c>
      <c r="O10" s="12">
        <v>118</v>
      </c>
      <c r="P10" s="48">
        <f t="shared" si="0"/>
        <v>1.065625</v>
      </c>
      <c r="Q10" s="48">
        <f t="shared" si="1"/>
        <v>1</v>
      </c>
      <c r="R10" s="49">
        <f t="shared" si="2"/>
        <v>0.86440677966101698</v>
      </c>
    </row>
    <row r="11" spans="1:18" x14ac:dyDescent="0.25">
      <c r="A11" s="101" t="s">
        <v>6</v>
      </c>
      <c r="B11" s="102"/>
      <c r="C11" s="10">
        <v>331</v>
      </c>
      <c r="D11" s="10">
        <v>320</v>
      </c>
      <c r="E11" s="65">
        <v>-3.3232628E-2</v>
      </c>
      <c r="F11" s="10">
        <v>300</v>
      </c>
      <c r="G11" s="10">
        <v>226</v>
      </c>
      <c r="H11" s="67">
        <v>-0.24666666700000001</v>
      </c>
      <c r="I11" s="10">
        <v>190</v>
      </c>
      <c r="J11" s="10">
        <v>143</v>
      </c>
      <c r="K11" s="65">
        <v>-0.247368421</v>
      </c>
      <c r="L11" s="11"/>
      <c r="M11" s="12">
        <v>473</v>
      </c>
      <c r="N11" s="12">
        <v>432</v>
      </c>
      <c r="O11" s="12">
        <v>310</v>
      </c>
      <c r="P11" s="48">
        <f t="shared" si="0"/>
        <v>0.67653276955602537</v>
      </c>
      <c r="Q11" s="48">
        <f t="shared" si="1"/>
        <v>0.52314814814814814</v>
      </c>
      <c r="R11" s="49">
        <f t="shared" si="2"/>
        <v>0.46129032258064517</v>
      </c>
    </row>
    <row r="12" spans="1:18" x14ac:dyDescent="0.25">
      <c r="A12" s="101" t="s">
        <v>7</v>
      </c>
      <c r="B12" s="102"/>
      <c r="C12" s="10">
        <v>480</v>
      </c>
      <c r="D12" s="10">
        <v>449</v>
      </c>
      <c r="E12" s="65">
        <v>-6.4583333000000007E-2</v>
      </c>
      <c r="F12" s="10">
        <v>390</v>
      </c>
      <c r="G12" s="10">
        <v>314</v>
      </c>
      <c r="H12" s="67">
        <v>-0.19487179499999999</v>
      </c>
      <c r="I12" s="10">
        <v>200</v>
      </c>
      <c r="J12" s="10">
        <v>144</v>
      </c>
      <c r="K12" s="65">
        <v>-0.28000000000000003</v>
      </c>
      <c r="L12" s="11"/>
      <c r="M12" s="12">
        <v>584</v>
      </c>
      <c r="N12" s="12">
        <v>489</v>
      </c>
      <c r="O12" s="12">
        <v>295</v>
      </c>
      <c r="P12" s="48">
        <f t="shared" si="0"/>
        <v>0.76883561643835618</v>
      </c>
      <c r="Q12" s="48">
        <f t="shared" si="1"/>
        <v>0.64212678936605316</v>
      </c>
      <c r="R12" s="49">
        <f t="shared" si="2"/>
        <v>0.488135593220339</v>
      </c>
    </row>
    <row r="13" spans="1:18" x14ac:dyDescent="0.25">
      <c r="A13" s="101" t="s">
        <v>8</v>
      </c>
      <c r="B13" s="102"/>
      <c r="C13" s="14">
        <v>27</v>
      </c>
      <c r="D13" s="14">
        <v>18</v>
      </c>
      <c r="E13" s="65">
        <v>-0.33333333300000001</v>
      </c>
      <c r="F13" s="14">
        <v>23</v>
      </c>
      <c r="G13" s="14">
        <v>17</v>
      </c>
      <c r="H13" s="67">
        <v>-0.26086956500000003</v>
      </c>
      <c r="I13" s="14">
        <v>17</v>
      </c>
      <c r="J13" s="14">
        <v>14</v>
      </c>
      <c r="K13" s="65">
        <v>-0.17647058800000001</v>
      </c>
      <c r="L13" s="11"/>
      <c r="M13" s="12">
        <v>24</v>
      </c>
      <c r="N13" s="12">
        <v>23</v>
      </c>
      <c r="O13" s="12">
        <v>21</v>
      </c>
      <c r="P13" s="48">
        <f t="shared" si="0"/>
        <v>0.75</v>
      </c>
      <c r="Q13" s="48">
        <f t="shared" si="1"/>
        <v>0.73913043478260865</v>
      </c>
      <c r="R13" s="49">
        <f t="shared" si="2"/>
        <v>0.66666666666666663</v>
      </c>
    </row>
    <row r="14" spans="1:18" x14ac:dyDescent="0.25">
      <c r="A14" s="103" t="s">
        <v>9</v>
      </c>
      <c r="B14" s="104"/>
      <c r="C14" s="13">
        <v>229</v>
      </c>
      <c r="D14" s="13">
        <v>243</v>
      </c>
      <c r="E14" s="65">
        <v>6.1135371199999997E-2</v>
      </c>
      <c r="F14" s="13">
        <v>101</v>
      </c>
      <c r="G14" s="13">
        <v>120</v>
      </c>
      <c r="H14" s="67">
        <v>0.18811881189999999</v>
      </c>
      <c r="I14" s="13">
        <v>52</v>
      </c>
      <c r="J14" s="13">
        <v>81</v>
      </c>
      <c r="K14" s="65">
        <v>0.5576923077</v>
      </c>
      <c r="L14" s="11"/>
      <c r="M14" s="12">
        <v>233</v>
      </c>
      <c r="N14" s="12">
        <v>106</v>
      </c>
      <c r="O14" s="12">
        <v>91</v>
      </c>
      <c r="P14" s="48">
        <f t="shared" si="0"/>
        <v>1.0429184549356223</v>
      </c>
      <c r="Q14" s="48">
        <f t="shared" si="1"/>
        <v>1.1320754716981132</v>
      </c>
      <c r="R14" s="49">
        <f t="shared" si="2"/>
        <v>0.89010989010989006</v>
      </c>
    </row>
    <row r="15" spans="1:18" x14ac:dyDescent="0.25">
      <c r="A15" s="105" t="s">
        <v>10</v>
      </c>
      <c r="B15" s="106"/>
      <c r="C15" s="15">
        <v>1334</v>
      </c>
      <c r="D15" s="16">
        <v>1371</v>
      </c>
      <c r="E15" s="66">
        <v>2.7736131899999999E-2</v>
      </c>
      <c r="F15" s="15">
        <v>1026</v>
      </c>
      <c r="G15" s="15">
        <v>931</v>
      </c>
      <c r="H15" s="77">
        <v>-9.2592593000000001E-2</v>
      </c>
      <c r="I15" s="15">
        <v>541</v>
      </c>
      <c r="J15" s="15">
        <v>484</v>
      </c>
      <c r="K15" s="66">
        <v>-0.105360444</v>
      </c>
      <c r="L15" s="17"/>
      <c r="M15" s="18">
        <f>M7+M14</f>
        <v>1634</v>
      </c>
      <c r="N15" s="18">
        <f>N7+N14</f>
        <v>1304</v>
      </c>
      <c r="O15" s="18">
        <f>O7+O14</f>
        <v>835</v>
      </c>
      <c r="P15" s="50">
        <f t="shared" si="0"/>
        <v>0.83904528763769892</v>
      </c>
      <c r="Q15" s="50">
        <f t="shared" si="1"/>
        <v>0.71395705521472397</v>
      </c>
      <c r="R15" s="51">
        <f t="shared" si="2"/>
        <v>0.57964071856287425</v>
      </c>
    </row>
    <row r="16" spans="1:18" x14ac:dyDescent="0.25">
      <c r="A16" s="93" t="s">
        <v>11</v>
      </c>
      <c r="B16" s="94"/>
      <c r="C16" s="19"/>
      <c r="D16" s="20"/>
      <c r="E16" s="52"/>
      <c r="F16" s="19"/>
      <c r="G16" s="19"/>
      <c r="H16" s="78"/>
      <c r="I16" s="19"/>
      <c r="J16" s="19"/>
      <c r="K16" s="52"/>
      <c r="L16" s="21"/>
      <c r="M16" s="22"/>
      <c r="N16" s="22"/>
      <c r="O16" s="22"/>
      <c r="P16" s="52"/>
      <c r="Q16" s="52"/>
      <c r="R16" s="53"/>
    </row>
    <row r="17" spans="1:18" x14ac:dyDescent="0.25">
      <c r="A17" s="107" t="s">
        <v>3</v>
      </c>
      <c r="B17" s="108"/>
      <c r="C17" s="10">
        <v>573</v>
      </c>
      <c r="D17" s="10">
        <v>566</v>
      </c>
      <c r="E17" s="65">
        <v>-1.2216405E-2</v>
      </c>
      <c r="F17" s="10">
        <v>437</v>
      </c>
      <c r="G17" s="10">
        <v>342</v>
      </c>
      <c r="H17" s="67">
        <v>-0.21739130400000001</v>
      </c>
      <c r="I17" s="10">
        <v>246</v>
      </c>
      <c r="J17" s="10">
        <v>183</v>
      </c>
      <c r="K17" s="67">
        <v>-0.25609756099999997</v>
      </c>
      <c r="L17" s="11"/>
      <c r="M17" s="10">
        <v>664</v>
      </c>
      <c r="N17" s="10">
        <v>514</v>
      </c>
      <c r="O17" s="10">
        <v>344</v>
      </c>
      <c r="P17" s="48">
        <f t="shared" ref="P17" si="3">D17/M17</f>
        <v>0.85240963855421692</v>
      </c>
      <c r="Q17" s="48">
        <f t="shared" ref="Q17:Q25" si="4">G17/N17</f>
        <v>0.66536964980544744</v>
      </c>
      <c r="R17" s="49">
        <f t="shared" ref="R17:R25" si="5">J17/O17</f>
        <v>0.53197674418604646</v>
      </c>
    </row>
    <row r="18" spans="1:18" x14ac:dyDescent="0.25">
      <c r="A18" s="101" t="s">
        <v>4</v>
      </c>
      <c r="B18" s="102"/>
      <c r="C18" s="13">
        <v>16</v>
      </c>
      <c r="D18" s="13">
        <v>15</v>
      </c>
      <c r="E18" s="65">
        <v>-6.25E-2</v>
      </c>
      <c r="F18" s="13">
        <v>13</v>
      </c>
      <c r="G18" s="13">
        <v>11</v>
      </c>
      <c r="H18" s="67">
        <v>-0.15384615400000001</v>
      </c>
      <c r="I18" s="13">
        <v>9</v>
      </c>
      <c r="J18" s="13">
        <v>4</v>
      </c>
      <c r="K18" s="67">
        <v>-0.55555555599999995</v>
      </c>
      <c r="L18" s="11"/>
      <c r="M18" s="13">
        <v>16</v>
      </c>
      <c r="N18" s="13">
        <v>13</v>
      </c>
      <c r="O18" s="13">
        <v>10</v>
      </c>
      <c r="P18" s="48">
        <f>D18/M18</f>
        <v>0.9375</v>
      </c>
      <c r="Q18" s="48">
        <f t="shared" si="4"/>
        <v>0.84615384615384615</v>
      </c>
      <c r="R18" s="49">
        <f t="shared" si="5"/>
        <v>0.4</v>
      </c>
    </row>
    <row r="19" spans="1:18" x14ac:dyDescent="0.25">
      <c r="A19" s="101" t="s">
        <v>42</v>
      </c>
      <c r="B19" s="102"/>
      <c r="C19" s="13">
        <v>10</v>
      </c>
      <c r="D19" s="13">
        <v>12</v>
      </c>
      <c r="E19" s="65">
        <v>0.2</v>
      </c>
      <c r="F19" s="13">
        <v>10</v>
      </c>
      <c r="G19" s="13">
        <v>8</v>
      </c>
      <c r="H19" s="67">
        <v>-0.2</v>
      </c>
      <c r="I19" s="13">
        <v>6</v>
      </c>
      <c r="J19" s="13">
        <v>1</v>
      </c>
      <c r="K19" s="67">
        <v>-0.83333333300000001</v>
      </c>
      <c r="L19" s="11"/>
      <c r="M19" s="13">
        <v>11</v>
      </c>
      <c r="N19" s="13">
        <v>10</v>
      </c>
      <c r="O19" s="13">
        <v>7</v>
      </c>
      <c r="P19" s="48">
        <f t="shared" ref="P19:P25" si="6">D19/M19</f>
        <v>1.0909090909090908</v>
      </c>
      <c r="Q19" s="48">
        <f t="shared" si="4"/>
        <v>0.8</v>
      </c>
      <c r="R19" s="49">
        <f t="shared" si="5"/>
        <v>0.14285714285714285</v>
      </c>
    </row>
    <row r="20" spans="1:18" x14ac:dyDescent="0.25">
      <c r="A20" s="101" t="s">
        <v>5</v>
      </c>
      <c r="B20" s="102"/>
      <c r="C20" s="13">
        <v>115</v>
      </c>
      <c r="D20" s="13">
        <v>136</v>
      </c>
      <c r="E20" s="65">
        <v>0.18260869569999999</v>
      </c>
      <c r="F20" s="13">
        <v>71</v>
      </c>
      <c r="G20" s="13">
        <v>73</v>
      </c>
      <c r="H20" s="67">
        <v>2.8169014100000001E-2</v>
      </c>
      <c r="I20" s="13">
        <v>27</v>
      </c>
      <c r="J20" s="13">
        <v>28</v>
      </c>
      <c r="K20" s="67">
        <v>3.7037037000000002E-2</v>
      </c>
      <c r="L20" s="11"/>
      <c r="M20" s="13">
        <v>127</v>
      </c>
      <c r="N20" s="13">
        <v>76</v>
      </c>
      <c r="O20" s="13">
        <v>40</v>
      </c>
      <c r="P20" s="48">
        <f t="shared" si="6"/>
        <v>1.0708661417322836</v>
      </c>
      <c r="Q20" s="48">
        <f t="shared" si="4"/>
        <v>0.96052631578947367</v>
      </c>
      <c r="R20" s="49">
        <f t="shared" si="5"/>
        <v>0.7</v>
      </c>
    </row>
    <row r="21" spans="1:18" x14ac:dyDescent="0.25">
      <c r="A21" s="101" t="s">
        <v>6</v>
      </c>
      <c r="B21" s="102"/>
      <c r="C21" s="10">
        <v>153</v>
      </c>
      <c r="D21" s="10">
        <v>162</v>
      </c>
      <c r="E21" s="65">
        <v>5.8823529399999998E-2</v>
      </c>
      <c r="F21" s="10">
        <v>139</v>
      </c>
      <c r="G21" s="10">
        <v>106</v>
      </c>
      <c r="H21" s="67">
        <v>-0.237410072</v>
      </c>
      <c r="I21" s="10">
        <v>88</v>
      </c>
      <c r="J21" s="10">
        <v>66</v>
      </c>
      <c r="K21" s="67">
        <v>-0.25</v>
      </c>
      <c r="L21" s="11"/>
      <c r="M21" s="10">
        <v>198</v>
      </c>
      <c r="N21" s="10">
        <v>177</v>
      </c>
      <c r="O21" s="10">
        <v>126</v>
      </c>
      <c r="P21" s="48">
        <f t="shared" si="6"/>
        <v>0.81818181818181823</v>
      </c>
      <c r="Q21" s="48">
        <f t="shared" si="4"/>
        <v>0.59887005649717517</v>
      </c>
      <c r="R21" s="49">
        <f t="shared" si="5"/>
        <v>0.52380952380952384</v>
      </c>
    </row>
    <row r="22" spans="1:18" x14ac:dyDescent="0.25">
      <c r="A22" s="101" t="s">
        <v>7</v>
      </c>
      <c r="B22" s="102"/>
      <c r="C22" s="10">
        <v>281</v>
      </c>
      <c r="D22" s="10">
        <v>251</v>
      </c>
      <c r="E22" s="65">
        <v>-0.106761566</v>
      </c>
      <c r="F22" s="10">
        <v>204</v>
      </c>
      <c r="G22" s="10">
        <v>147</v>
      </c>
      <c r="H22" s="67">
        <v>-0.27941176499999998</v>
      </c>
      <c r="I22" s="10">
        <v>114</v>
      </c>
      <c r="J22" s="10">
        <v>76</v>
      </c>
      <c r="K22" s="67">
        <v>-0.33333333300000001</v>
      </c>
      <c r="L22" s="11"/>
      <c r="M22" s="10">
        <v>315</v>
      </c>
      <c r="N22" s="10">
        <v>238</v>
      </c>
      <c r="O22" s="10">
        <v>157</v>
      </c>
      <c r="P22" s="48">
        <f t="shared" si="6"/>
        <v>0.79682539682539677</v>
      </c>
      <c r="Q22" s="48">
        <f t="shared" si="4"/>
        <v>0.61764705882352944</v>
      </c>
      <c r="R22" s="49">
        <f t="shared" si="5"/>
        <v>0.48407643312101911</v>
      </c>
    </row>
    <row r="23" spans="1:18" x14ac:dyDescent="0.25">
      <c r="A23" s="101" t="s">
        <v>8</v>
      </c>
      <c r="B23" s="102"/>
      <c r="C23" s="14">
        <v>24</v>
      </c>
      <c r="D23" s="14">
        <v>17</v>
      </c>
      <c r="E23" s="65">
        <v>-0.29166666699999999</v>
      </c>
      <c r="F23" s="14">
        <v>23</v>
      </c>
      <c r="G23" s="14">
        <v>16</v>
      </c>
      <c r="H23" s="67">
        <v>-0.30434782599999999</v>
      </c>
      <c r="I23" s="14">
        <v>17</v>
      </c>
      <c r="J23" s="14">
        <v>13</v>
      </c>
      <c r="K23" s="67">
        <v>-0.235294118</v>
      </c>
      <c r="L23" s="11"/>
      <c r="M23" s="14">
        <v>24</v>
      </c>
      <c r="N23" s="14">
        <v>23</v>
      </c>
      <c r="O23" s="14">
        <v>21</v>
      </c>
      <c r="P23" s="48">
        <f t="shared" si="6"/>
        <v>0.70833333333333337</v>
      </c>
      <c r="Q23" s="48">
        <f t="shared" si="4"/>
        <v>0.69565217391304346</v>
      </c>
      <c r="R23" s="49">
        <f t="shared" si="5"/>
        <v>0.61904761904761907</v>
      </c>
    </row>
    <row r="24" spans="1:18" x14ac:dyDescent="0.25">
      <c r="A24" s="103" t="s">
        <v>9</v>
      </c>
      <c r="B24" s="104"/>
      <c r="C24" s="13">
        <v>225</v>
      </c>
      <c r="D24" s="13">
        <v>239</v>
      </c>
      <c r="E24" s="65">
        <v>6.2222222200000003E-2</v>
      </c>
      <c r="F24" s="13">
        <v>99</v>
      </c>
      <c r="G24" s="13">
        <v>119</v>
      </c>
      <c r="H24" s="67">
        <v>0.20202020200000001</v>
      </c>
      <c r="I24" s="13">
        <v>52</v>
      </c>
      <c r="J24" s="13">
        <v>81</v>
      </c>
      <c r="K24" s="67">
        <v>0.5576923077</v>
      </c>
      <c r="L24" s="11"/>
      <c r="M24" s="13">
        <v>229</v>
      </c>
      <c r="N24" s="13">
        <v>104</v>
      </c>
      <c r="O24" s="13">
        <v>91</v>
      </c>
      <c r="P24" s="48">
        <f t="shared" si="6"/>
        <v>1.0436681222707425</v>
      </c>
      <c r="Q24" s="48">
        <f t="shared" si="4"/>
        <v>1.1442307692307692</v>
      </c>
      <c r="R24" s="49">
        <f t="shared" si="5"/>
        <v>0.89010989010989006</v>
      </c>
    </row>
    <row r="25" spans="1:18" x14ac:dyDescent="0.25">
      <c r="A25" s="105" t="s">
        <v>12</v>
      </c>
      <c r="B25" s="106"/>
      <c r="C25" s="23">
        <v>798</v>
      </c>
      <c r="D25" s="24">
        <v>805</v>
      </c>
      <c r="E25" s="66">
        <v>8.7719297999999998E-3</v>
      </c>
      <c r="F25" s="23">
        <v>536</v>
      </c>
      <c r="G25" s="23">
        <v>461</v>
      </c>
      <c r="H25" s="77">
        <v>-0.13992537299999999</v>
      </c>
      <c r="I25" s="23">
        <v>298</v>
      </c>
      <c r="J25" s="23">
        <v>264</v>
      </c>
      <c r="K25" s="66">
        <v>-0.11409395999999999</v>
      </c>
      <c r="L25" s="17"/>
      <c r="M25" s="25">
        <f>M17+M24</f>
        <v>893</v>
      </c>
      <c r="N25" s="25">
        <f>N17+N24</f>
        <v>618</v>
      </c>
      <c r="O25" s="25">
        <f>O17+O24</f>
        <v>435</v>
      </c>
      <c r="P25" s="50">
        <f t="shared" si="6"/>
        <v>0.9014557670772676</v>
      </c>
      <c r="Q25" s="50">
        <f t="shared" si="4"/>
        <v>0.74595469255663427</v>
      </c>
      <c r="R25" s="51">
        <f t="shared" si="5"/>
        <v>0.60689655172413792</v>
      </c>
    </row>
    <row r="26" spans="1:18" ht="15" customHeight="1" x14ac:dyDescent="0.25">
      <c r="A26" s="96" t="s">
        <v>13</v>
      </c>
      <c r="B26" s="97"/>
      <c r="C26" s="26"/>
      <c r="D26" s="27"/>
      <c r="E26" s="54"/>
      <c r="F26" s="26"/>
      <c r="G26" s="26"/>
      <c r="H26" s="79"/>
      <c r="I26" s="26"/>
      <c r="J26" s="26"/>
      <c r="K26" s="54"/>
      <c r="L26" s="28"/>
      <c r="M26" s="29"/>
      <c r="N26" s="29"/>
      <c r="O26" s="29"/>
      <c r="P26" s="54"/>
      <c r="Q26" s="54"/>
      <c r="R26" s="55"/>
    </row>
    <row r="27" spans="1:18" x14ac:dyDescent="0.25">
      <c r="A27" s="98" t="s">
        <v>14</v>
      </c>
      <c r="B27" s="30" t="s">
        <v>15</v>
      </c>
      <c r="C27" s="13">
        <v>21</v>
      </c>
      <c r="D27" s="31">
        <v>24</v>
      </c>
      <c r="E27" s="68">
        <v>0.14285714290000001</v>
      </c>
      <c r="F27" s="31">
        <v>12</v>
      </c>
      <c r="G27" s="31">
        <v>12</v>
      </c>
      <c r="H27" s="68">
        <v>0</v>
      </c>
      <c r="I27" s="31">
        <v>6</v>
      </c>
      <c r="J27" s="31">
        <v>3</v>
      </c>
      <c r="K27" s="68">
        <v>-0.5</v>
      </c>
      <c r="L27" s="11"/>
      <c r="M27" s="31">
        <v>28</v>
      </c>
      <c r="N27" s="31">
        <v>14</v>
      </c>
      <c r="O27" s="31">
        <v>8</v>
      </c>
      <c r="P27" s="56">
        <f t="shared" ref="P27:P65" si="7">D27/M27</f>
        <v>0.8571428571428571</v>
      </c>
      <c r="Q27" s="56">
        <f t="shared" ref="Q27:Q65" si="8">G27/N27</f>
        <v>0.8571428571428571</v>
      </c>
      <c r="R27" s="56">
        <f t="shared" ref="R27:R65" si="9">J27/O27</f>
        <v>0.375</v>
      </c>
    </row>
    <row r="28" spans="1:18" x14ac:dyDescent="0.25">
      <c r="A28" s="99"/>
      <c r="B28" s="32" t="s">
        <v>16</v>
      </c>
      <c r="C28" s="33">
        <v>75</v>
      </c>
      <c r="D28" s="34">
        <v>76</v>
      </c>
      <c r="E28" s="69">
        <v>1.33333333E-2</v>
      </c>
      <c r="F28" s="34">
        <v>51</v>
      </c>
      <c r="G28" s="34">
        <v>42</v>
      </c>
      <c r="H28" s="69">
        <v>-0.17647058800000001</v>
      </c>
      <c r="I28" s="34">
        <v>23</v>
      </c>
      <c r="J28" s="34">
        <v>19</v>
      </c>
      <c r="K28" s="69">
        <v>-0.17391304299999999</v>
      </c>
      <c r="L28" s="11"/>
      <c r="M28" s="34">
        <v>85</v>
      </c>
      <c r="N28" s="34">
        <v>55</v>
      </c>
      <c r="O28" s="34">
        <v>30</v>
      </c>
      <c r="P28" s="57">
        <f t="shared" si="7"/>
        <v>0.89411764705882357</v>
      </c>
      <c r="Q28" s="57">
        <f t="shared" si="8"/>
        <v>0.76363636363636367</v>
      </c>
      <c r="R28" s="57">
        <f t="shared" si="9"/>
        <v>0.6333333333333333</v>
      </c>
    </row>
    <row r="29" spans="1:18" s="38" customFormat="1" ht="15.75" thickBot="1" x14ac:dyDescent="0.3">
      <c r="A29" s="100"/>
      <c r="B29" s="35" t="s">
        <v>17</v>
      </c>
      <c r="C29" s="36">
        <v>50</v>
      </c>
      <c r="D29" s="37">
        <v>55</v>
      </c>
      <c r="E29" s="70">
        <v>0.1</v>
      </c>
      <c r="F29" s="37">
        <v>13</v>
      </c>
      <c r="G29" s="37">
        <v>17</v>
      </c>
      <c r="H29" s="70">
        <v>0.3076923077</v>
      </c>
      <c r="I29" s="37">
        <v>4</v>
      </c>
      <c r="J29" s="37">
        <v>6</v>
      </c>
      <c r="K29" s="70">
        <v>0.5</v>
      </c>
      <c r="L29" s="11"/>
      <c r="M29" s="37">
        <v>50</v>
      </c>
      <c r="N29" s="37">
        <v>11</v>
      </c>
      <c r="O29" s="37">
        <v>10</v>
      </c>
      <c r="P29" s="58">
        <f t="shared" si="7"/>
        <v>1.1000000000000001</v>
      </c>
      <c r="Q29" s="58">
        <f t="shared" si="8"/>
        <v>1.5454545454545454</v>
      </c>
      <c r="R29" s="58">
        <f t="shared" si="9"/>
        <v>0.6</v>
      </c>
    </row>
    <row r="30" spans="1:18" ht="15.75" thickBot="1" x14ac:dyDescent="0.3">
      <c r="A30" s="95" t="s">
        <v>18</v>
      </c>
      <c r="B30" s="39" t="s">
        <v>15</v>
      </c>
      <c r="C30" s="40">
        <v>27</v>
      </c>
      <c r="D30" s="41">
        <v>33</v>
      </c>
      <c r="E30" s="71">
        <v>0.22222222220000001</v>
      </c>
      <c r="F30" s="41">
        <v>19</v>
      </c>
      <c r="G30" s="41">
        <v>19</v>
      </c>
      <c r="H30" s="71">
        <v>0</v>
      </c>
      <c r="I30" s="41">
        <v>5</v>
      </c>
      <c r="J30" s="41">
        <v>7</v>
      </c>
      <c r="K30" s="71">
        <v>0.4</v>
      </c>
      <c r="L30" s="11"/>
      <c r="M30" s="41">
        <v>29</v>
      </c>
      <c r="N30" s="41">
        <v>20</v>
      </c>
      <c r="O30" s="41">
        <v>9</v>
      </c>
      <c r="P30" s="59">
        <f t="shared" si="7"/>
        <v>1.1379310344827587</v>
      </c>
      <c r="Q30" s="59">
        <f t="shared" si="8"/>
        <v>0.95</v>
      </c>
      <c r="R30" s="59">
        <f t="shared" si="9"/>
        <v>0.77777777777777779</v>
      </c>
    </row>
    <row r="31" spans="1:18" ht="15.75" thickBot="1" x14ac:dyDescent="0.3">
      <c r="A31" s="95"/>
      <c r="B31" s="32" t="s">
        <v>16</v>
      </c>
      <c r="C31" s="31">
        <v>133</v>
      </c>
      <c r="D31" s="31">
        <v>138</v>
      </c>
      <c r="E31" s="68">
        <v>3.7593985000000003E-2</v>
      </c>
      <c r="F31" s="31">
        <v>104</v>
      </c>
      <c r="G31" s="31">
        <v>92</v>
      </c>
      <c r="H31" s="68">
        <v>-0.115384615</v>
      </c>
      <c r="I31" s="31">
        <v>65</v>
      </c>
      <c r="J31" s="31">
        <v>47</v>
      </c>
      <c r="K31" s="68">
        <v>-0.27692307700000002</v>
      </c>
      <c r="L31" s="11"/>
      <c r="M31" s="31">
        <v>162</v>
      </c>
      <c r="N31" s="31">
        <v>126</v>
      </c>
      <c r="O31" s="31">
        <v>87</v>
      </c>
      <c r="P31" s="56">
        <f t="shared" si="7"/>
        <v>0.85185185185185186</v>
      </c>
      <c r="Q31" s="56">
        <f t="shared" si="8"/>
        <v>0.73015873015873012</v>
      </c>
      <c r="R31" s="56">
        <f t="shared" si="9"/>
        <v>0.54022988505747127</v>
      </c>
    </row>
    <row r="32" spans="1:18" ht="15.75" thickBot="1" x14ac:dyDescent="0.3">
      <c r="A32" s="90"/>
      <c r="B32" s="35" t="s">
        <v>17</v>
      </c>
      <c r="C32" s="36">
        <v>23</v>
      </c>
      <c r="D32" s="37">
        <v>16</v>
      </c>
      <c r="E32" s="70">
        <v>-0.30434782599999999</v>
      </c>
      <c r="F32" s="37">
        <v>14</v>
      </c>
      <c r="G32" s="37">
        <v>7</v>
      </c>
      <c r="H32" s="70">
        <v>-0.5</v>
      </c>
      <c r="I32" s="37">
        <v>4</v>
      </c>
      <c r="J32" s="37">
        <v>2</v>
      </c>
      <c r="K32" s="70">
        <v>-0.5</v>
      </c>
      <c r="L32" s="11"/>
      <c r="M32" s="37">
        <v>24</v>
      </c>
      <c r="N32" s="37">
        <v>17</v>
      </c>
      <c r="O32" s="37">
        <v>15</v>
      </c>
      <c r="P32" s="58">
        <f t="shared" si="7"/>
        <v>0.66666666666666663</v>
      </c>
      <c r="Q32" s="58">
        <f t="shared" si="8"/>
        <v>0.41176470588235292</v>
      </c>
      <c r="R32" s="58">
        <f t="shared" si="9"/>
        <v>0.13333333333333333</v>
      </c>
    </row>
    <row r="33" spans="1:18" ht="15.75" thickBot="1" x14ac:dyDescent="0.3">
      <c r="A33" s="95" t="s">
        <v>19</v>
      </c>
      <c r="B33" s="39" t="s">
        <v>15</v>
      </c>
      <c r="C33" s="40">
        <v>20</v>
      </c>
      <c r="D33" s="41">
        <v>18</v>
      </c>
      <c r="E33" s="71">
        <v>-0.1</v>
      </c>
      <c r="F33" s="41">
        <v>11</v>
      </c>
      <c r="G33" s="41">
        <v>13</v>
      </c>
      <c r="H33" s="71">
        <v>0.18181818180000001</v>
      </c>
      <c r="I33" s="41">
        <v>3</v>
      </c>
      <c r="J33" s="41">
        <v>4</v>
      </c>
      <c r="K33" s="72">
        <v>0.33333333329999998</v>
      </c>
      <c r="L33" s="11"/>
      <c r="M33" s="41">
        <v>21</v>
      </c>
      <c r="N33" s="41">
        <v>13</v>
      </c>
      <c r="O33" s="41">
        <v>7</v>
      </c>
      <c r="P33" s="59">
        <f t="shared" si="7"/>
        <v>0.8571428571428571</v>
      </c>
      <c r="Q33" s="59">
        <f t="shared" si="8"/>
        <v>1</v>
      </c>
      <c r="R33" s="59">
        <f t="shared" si="9"/>
        <v>0.5714285714285714</v>
      </c>
    </row>
    <row r="34" spans="1:18" ht="15.75" thickBot="1" x14ac:dyDescent="0.3">
      <c r="A34" s="95"/>
      <c r="B34" s="32" t="s">
        <v>16</v>
      </c>
      <c r="C34" s="31">
        <v>117</v>
      </c>
      <c r="D34" s="31">
        <v>79</v>
      </c>
      <c r="E34" s="68">
        <v>-0.32478632499999999</v>
      </c>
      <c r="F34" s="31">
        <v>83</v>
      </c>
      <c r="G34" s="31">
        <v>57</v>
      </c>
      <c r="H34" s="68">
        <v>-0.313253012</v>
      </c>
      <c r="I34" s="31">
        <v>40</v>
      </c>
      <c r="J34" s="31">
        <v>26</v>
      </c>
      <c r="K34" s="68">
        <v>-0.35</v>
      </c>
      <c r="L34" s="11"/>
      <c r="M34" s="31">
        <v>126</v>
      </c>
      <c r="N34" s="31">
        <v>92</v>
      </c>
      <c r="O34" s="31">
        <v>59</v>
      </c>
      <c r="P34" s="56">
        <f t="shared" si="7"/>
        <v>0.62698412698412698</v>
      </c>
      <c r="Q34" s="56">
        <f t="shared" si="8"/>
        <v>0.61956521739130432</v>
      </c>
      <c r="R34" s="56">
        <f t="shared" si="9"/>
        <v>0.44067796610169491</v>
      </c>
    </row>
    <row r="35" spans="1:18" ht="15.75" thickBot="1" x14ac:dyDescent="0.3">
      <c r="A35" s="90"/>
      <c r="B35" s="35" t="s">
        <v>17</v>
      </c>
      <c r="C35" s="36">
        <v>32</v>
      </c>
      <c r="D35" s="37">
        <v>24</v>
      </c>
      <c r="E35" s="70">
        <v>-0.25</v>
      </c>
      <c r="F35" s="37">
        <v>9</v>
      </c>
      <c r="G35" s="37">
        <v>7</v>
      </c>
      <c r="H35" s="70">
        <v>-0.222222222</v>
      </c>
      <c r="I35" s="37">
        <v>3</v>
      </c>
      <c r="J35" s="37">
        <v>3</v>
      </c>
      <c r="K35" s="70">
        <v>0</v>
      </c>
      <c r="L35" s="11"/>
      <c r="M35" s="37">
        <v>33</v>
      </c>
      <c r="N35" s="37">
        <v>13</v>
      </c>
      <c r="O35" s="37">
        <v>13</v>
      </c>
      <c r="P35" s="58">
        <f t="shared" si="7"/>
        <v>0.72727272727272729</v>
      </c>
      <c r="Q35" s="58">
        <f t="shared" si="8"/>
        <v>0.53846153846153844</v>
      </c>
      <c r="R35" s="58">
        <f t="shared" si="9"/>
        <v>0.23076923076923078</v>
      </c>
    </row>
    <row r="36" spans="1:18" ht="15.75" thickBot="1" x14ac:dyDescent="0.3">
      <c r="A36" s="95" t="s">
        <v>20</v>
      </c>
      <c r="B36" s="39" t="s">
        <v>15</v>
      </c>
      <c r="C36" s="41">
        <v>24</v>
      </c>
      <c r="D36" s="41">
        <v>23</v>
      </c>
      <c r="E36" s="71">
        <v>-4.1666666999999998E-2</v>
      </c>
      <c r="F36" s="41">
        <v>16</v>
      </c>
      <c r="G36" s="41">
        <v>11</v>
      </c>
      <c r="H36" s="71">
        <v>-0.3125</v>
      </c>
      <c r="I36" s="41">
        <v>8</v>
      </c>
      <c r="J36" s="41">
        <v>8</v>
      </c>
      <c r="K36" s="71">
        <v>0</v>
      </c>
      <c r="L36" s="11"/>
      <c r="M36" s="41">
        <v>24</v>
      </c>
      <c r="N36" s="41">
        <v>16</v>
      </c>
      <c r="O36" s="41">
        <v>9</v>
      </c>
      <c r="P36" s="59">
        <f t="shared" si="7"/>
        <v>0.95833333333333337</v>
      </c>
      <c r="Q36" s="59">
        <f t="shared" si="8"/>
        <v>0.6875</v>
      </c>
      <c r="R36" s="59">
        <f t="shared" si="9"/>
        <v>0.88888888888888884</v>
      </c>
    </row>
    <row r="37" spans="1:18" ht="15.75" thickBot="1" x14ac:dyDescent="0.3">
      <c r="A37" s="95"/>
      <c r="B37" s="32" t="s">
        <v>16</v>
      </c>
      <c r="C37" s="31">
        <v>87</v>
      </c>
      <c r="D37" s="31">
        <v>70</v>
      </c>
      <c r="E37" s="68">
        <v>-0.195402299</v>
      </c>
      <c r="F37" s="31">
        <v>71</v>
      </c>
      <c r="G37" s="31">
        <v>45</v>
      </c>
      <c r="H37" s="68">
        <v>-0.36619718299999998</v>
      </c>
      <c r="I37" s="31">
        <v>40</v>
      </c>
      <c r="J37" s="31">
        <v>31</v>
      </c>
      <c r="K37" s="68">
        <v>-0.22500000000000001</v>
      </c>
      <c r="L37" s="11"/>
      <c r="M37" s="31">
        <v>98</v>
      </c>
      <c r="N37" s="31">
        <v>80</v>
      </c>
      <c r="O37" s="31">
        <v>53</v>
      </c>
      <c r="P37" s="56">
        <f t="shared" si="7"/>
        <v>0.7142857142857143</v>
      </c>
      <c r="Q37" s="56">
        <f t="shared" si="8"/>
        <v>0.5625</v>
      </c>
      <c r="R37" s="56">
        <f t="shared" si="9"/>
        <v>0.58490566037735847</v>
      </c>
    </row>
    <row r="38" spans="1:18" ht="15.75" thickBot="1" x14ac:dyDescent="0.3">
      <c r="A38" s="90"/>
      <c r="B38" s="35" t="s">
        <v>17</v>
      </c>
      <c r="C38" s="36">
        <v>21</v>
      </c>
      <c r="D38" s="37">
        <v>17</v>
      </c>
      <c r="E38" s="70">
        <v>-0.19047618999999999</v>
      </c>
      <c r="F38" s="37">
        <v>3</v>
      </c>
      <c r="G38" s="37">
        <v>7</v>
      </c>
      <c r="H38" s="70">
        <v>1.3333333332999999</v>
      </c>
      <c r="I38" s="37">
        <v>2</v>
      </c>
      <c r="J38" s="37">
        <v>6</v>
      </c>
      <c r="K38" s="73">
        <v>2</v>
      </c>
      <c r="L38" s="11"/>
      <c r="M38" s="37">
        <v>21</v>
      </c>
      <c r="N38" s="37">
        <v>3</v>
      </c>
      <c r="O38" s="37">
        <v>3</v>
      </c>
      <c r="P38" s="58">
        <f t="shared" si="7"/>
        <v>0.80952380952380953</v>
      </c>
      <c r="Q38" s="58">
        <f t="shared" si="8"/>
        <v>2.3333333333333335</v>
      </c>
      <c r="R38" s="58">
        <f t="shared" si="9"/>
        <v>2</v>
      </c>
    </row>
    <row r="39" spans="1:18" ht="15.75" thickBot="1" x14ac:dyDescent="0.3">
      <c r="A39" s="95" t="s">
        <v>21</v>
      </c>
      <c r="B39" s="39" t="s">
        <v>15</v>
      </c>
      <c r="C39" s="41">
        <v>6</v>
      </c>
      <c r="D39" s="41">
        <v>11</v>
      </c>
      <c r="E39" s="71">
        <v>0.83333333330000003</v>
      </c>
      <c r="F39" s="41">
        <v>2</v>
      </c>
      <c r="G39" s="41">
        <v>3</v>
      </c>
      <c r="H39" s="71">
        <v>0.5</v>
      </c>
      <c r="I39" s="41">
        <v>1</v>
      </c>
      <c r="J39" s="41">
        <v>0</v>
      </c>
      <c r="K39" s="71">
        <v>-1</v>
      </c>
      <c r="L39" s="11"/>
      <c r="M39" s="41">
        <v>6</v>
      </c>
      <c r="N39" s="41">
        <v>2</v>
      </c>
      <c r="O39" s="41">
        <v>1</v>
      </c>
      <c r="P39" s="59">
        <f t="shared" si="7"/>
        <v>1.8333333333333333</v>
      </c>
      <c r="Q39" s="59">
        <f t="shared" si="8"/>
        <v>1.5</v>
      </c>
      <c r="R39" s="59">
        <f t="shared" si="9"/>
        <v>0</v>
      </c>
    </row>
    <row r="40" spans="1:18" ht="15.75" thickBot="1" x14ac:dyDescent="0.3">
      <c r="A40" s="95"/>
      <c r="B40" s="32" t="s">
        <v>16</v>
      </c>
      <c r="C40" s="13">
        <v>24</v>
      </c>
      <c r="D40" s="31">
        <v>50</v>
      </c>
      <c r="E40" s="68">
        <v>1.0833333332999999</v>
      </c>
      <c r="F40" s="31">
        <v>15</v>
      </c>
      <c r="G40" s="31">
        <v>12</v>
      </c>
      <c r="H40" s="68">
        <v>-0.2</v>
      </c>
      <c r="I40" s="31">
        <v>10</v>
      </c>
      <c r="J40" s="31">
        <v>7</v>
      </c>
      <c r="K40" s="68">
        <v>-0.3</v>
      </c>
      <c r="L40" s="11"/>
      <c r="M40" s="31">
        <v>30</v>
      </c>
      <c r="N40" s="31">
        <v>22</v>
      </c>
      <c r="O40" s="31">
        <v>16</v>
      </c>
      <c r="P40" s="56">
        <f t="shared" si="7"/>
        <v>1.6666666666666667</v>
      </c>
      <c r="Q40" s="56">
        <f t="shared" si="8"/>
        <v>0.54545454545454541</v>
      </c>
      <c r="R40" s="56">
        <f t="shared" si="9"/>
        <v>0.4375</v>
      </c>
    </row>
    <row r="41" spans="1:18" ht="15.75" thickBot="1" x14ac:dyDescent="0.3">
      <c r="A41" s="90"/>
      <c r="B41" s="35" t="s">
        <v>17</v>
      </c>
      <c r="C41" s="36">
        <v>45</v>
      </c>
      <c r="D41" s="37">
        <v>56</v>
      </c>
      <c r="E41" s="70">
        <v>0.24444444439999999</v>
      </c>
      <c r="F41" s="37">
        <v>29</v>
      </c>
      <c r="G41" s="37">
        <v>39</v>
      </c>
      <c r="H41" s="70">
        <v>0.34482758619999998</v>
      </c>
      <c r="I41" s="37">
        <v>20</v>
      </c>
      <c r="J41" s="37">
        <v>37</v>
      </c>
      <c r="K41" s="70">
        <v>0.85</v>
      </c>
      <c r="L41" s="11"/>
      <c r="M41" s="37">
        <v>46</v>
      </c>
      <c r="N41" s="37">
        <v>27</v>
      </c>
      <c r="O41" s="37">
        <v>25</v>
      </c>
      <c r="P41" s="58">
        <f t="shared" si="7"/>
        <v>1.2173913043478262</v>
      </c>
      <c r="Q41" s="58">
        <f t="shared" si="8"/>
        <v>1.4444444444444444</v>
      </c>
      <c r="R41" s="58">
        <f t="shared" si="9"/>
        <v>1.48</v>
      </c>
    </row>
    <row r="42" spans="1:18" ht="15.75" thickBot="1" x14ac:dyDescent="0.3">
      <c r="A42" s="95" t="s">
        <v>50</v>
      </c>
      <c r="B42" s="39" t="s">
        <v>15</v>
      </c>
      <c r="C42" s="41">
        <v>1</v>
      </c>
      <c r="D42" s="41">
        <v>0</v>
      </c>
      <c r="E42" s="71">
        <v>-1</v>
      </c>
      <c r="F42" s="41">
        <v>1</v>
      </c>
      <c r="G42" s="41">
        <v>0</v>
      </c>
      <c r="H42" s="71">
        <v>-1</v>
      </c>
      <c r="I42" s="41">
        <v>0</v>
      </c>
      <c r="J42" s="41">
        <v>0</v>
      </c>
      <c r="K42" s="72"/>
      <c r="L42" s="11"/>
      <c r="M42" s="41">
        <v>1</v>
      </c>
      <c r="N42" s="41">
        <v>1</v>
      </c>
      <c r="O42" s="41">
        <v>0</v>
      </c>
      <c r="P42" s="59">
        <f t="shared" si="7"/>
        <v>0</v>
      </c>
      <c r="Q42" s="59">
        <f t="shared" si="8"/>
        <v>0</v>
      </c>
      <c r="R42" s="60" t="s">
        <v>22</v>
      </c>
    </row>
    <row r="43" spans="1:18" ht="15.75" thickBot="1" x14ac:dyDescent="0.3">
      <c r="A43" s="95"/>
      <c r="B43" s="32" t="s">
        <v>16</v>
      </c>
      <c r="C43" s="31">
        <v>6</v>
      </c>
      <c r="D43" s="31">
        <v>7</v>
      </c>
      <c r="E43" s="68">
        <v>0.16666666669999999</v>
      </c>
      <c r="F43" s="31">
        <v>4</v>
      </c>
      <c r="G43" s="31">
        <v>5</v>
      </c>
      <c r="H43" s="68">
        <v>0.25</v>
      </c>
      <c r="I43" s="31">
        <v>2</v>
      </c>
      <c r="J43" s="31">
        <v>1</v>
      </c>
      <c r="K43" s="68">
        <v>-0.5</v>
      </c>
      <c r="L43" s="11"/>
      <c r="M43" s="31">
        <v>7</v>
      </c>
      <c r="N43" s="31">
        <v>5</v>
      </c>
      <c r="O43" s="31">
        <v>3</v>
      </c>
      <c r="P43" s="56">
        <f t="shared" si="7"/>
        <v>1</v>
      </c>
      <c r="Q43" s="56">
        <f t="shared" si="8"/>
        <v>1</v>
      </c>
      <c r="R43" s="56">
        <f t="shared" si="9"/>
        <v>0.33333333333333331</v>
      </c>
    </row>
    <row r="44" spans="1:18" ht="15.75" thickBot="1" x14ac:dyDescent="0.3">
      <c r="A44" s="90"/>
      <c r="B44" s="35" t="s">
        <v>17</v>
      </c>
      <c r="C44" s="36">
        <v>9</v>
      </c>
      <c r="D44" s="37">
        <v>14</v>
      </c>
      <c r="E44" s="70">
        <v>0.55555555560000003</v>
      </c>
      <c r="F44" s="37">
        <v>4</v>
      </c>
      <c r="G44" s="37">
        <v>5</v>
      </c>
      <c r="H44" s="70">
        <v>0.25</v>
      </c>
      <c r="I44" s="37">
        <v>2</v>
      </c>
      <c r="J44" s="37">
        <v>1</v>
      </c>
      <c r="K44" s="70">
        <v>-0.5</v>
      </c>
      <c r="L44" s="11"/>
      <c r="M44" s="37">
        <v>9</v>
      </c>
      <c r="N44" s="37">
        <v>4</v>
      </c>
      <c r="O44" s="37">
        <v>3</v>
      </c>
      <c r="P44" s="58">
        <f t="shared" si="7"/>
        <v>1.5555555555555556</v>
      </c>
      <c r="Q44" s="58">
        <f t="shared" si="8"/>
        <v>1.25</v>
      </c>
      <c r="R44" s="58">
        <f t="shared" si="9"/>
        <v>0.33333333333333331</v>
      </c>
    </row>
    <row r="45" spans="1:18" ht="15.75" thickBot="1" x14ac:dyDescent="0.3">
      <c r="A45" s="95" t="s">
        <v>23</v>
      </c>
      <c r="B45" s="39" t="s">
        <v>15</v>
      </c>
      <c r="C45" s="41">
        <v>15</v>
      </c>
      <c r="D45" s="41">
        <v>27</v>
      </c>
      <c r="E45" s="71">
        <v>0.8</v>
      </c>
      <c r="F45" s="41">
        <v>9</v>
      </c>
      <c r="G45" s="41">
        <v>15</v>
      </c>
      <c r="H45" s="71">
        <v>0.66666666669999997</v>
      </c>
      <c r="I45" s="41">
        <v>3</v>
      </c>
      <c r="J45" s="41">
        <v>6</v>
      </c>
      <c r="K45" s="71">
        <v>1</v>
      </c>
      <c r="L45" s="11"/>
      <c r="M45" s="41">
        <v>17</v>
      </c>
      <c r="N45" s="41">
        <v>9</v>
      </c>
      <c r="O45" s="41">
        <v>5</v>
      </c>
      <c r="P45" s="59">
        <f t="shared" si="7"/>
        <v>1.588235294117647</v>
      </c>
      <c r="Q45" s="59">
        <f t="shared" si="8"/>
        <v>1.6666666666666667</v>
      </c>
      <c r="R45" s="59">
        <f t="shared" si="9"/>
        <v>1.2</v>
      </c>
    </row>
    <row r="46" spans="1:18" ht="15.75" thickBot="1" x14ac:dyDescent="0.3">
      <c r="A46" s="95"/>
      <c r="B46" s="32" t="s">
        <v>16</v>
      </c>
      <c r="C46" s="31">
        <v>121</v>
      </c>
      <c r="D46" s="31">
        <v>138</v>
      </c>
      <c r="E46" s="68">
        <v>0.14049586780000001</v>
      </c>
      <c r="F46" s="31">
        <v>101</v>
      </c>
      <c r="G46" s="31">
        <v>83</v>
      </c>
      <c r="H46" s="68">
        <v>-0.178217822</v>
      </c>
      <c r="I46" s="31">
        <v>60</v>
      </c>
      <c r="J46" s="31">
        <v>48</v>
      </c>
      <c r="K46" s="68">
        <v>-0.2</v>
      </c>
      <c r="L46" s="11"/>
      <c r="M46" s="31">
        <v>146</v>
      </c>
      <c r="N46" s="31">
        <v>126</v>
      </c>
      <c r="O46" s="31">
        <v>90</v>
      </c>
      <c r="P46" s="56">
        <f t="shared" si="7"/>
        <v>0.9452054794520548</v>
      </c>
      <c r="Q46" s="56">
        <f t="shared" si="8"/>
        <v>0.65873015873015872</v>
      </c>
      <c r="R46" s="56">
        <f t="shared" si="9"/>
        <v>0.53333333333333333</v>
      </c>
    </row>
    <row r="47" spans="1:18" ht="15.75" thickBot="1" x14ac:dyDescent="0.3">
      <c r="A47" s="90"/>
      <c r="B47" s="35" t="s">
        <v>17</v>
      </c>
      <c r="C47" s="36">
        <v>41</v>
      </c>
      <c r="D47" s="37">
        <v>53</v>
      </c>
      <c r="E47" s="70">
        <v>0.29268292680000002</v>
      </c>
      <c r="F47" s="37">
        <v>25</v>
      </c>
      <c r="G47" s="37">
        <v>35</v>
      </c>
      <c r="H47" s="70">
        <v>0.4</v>
      </c>
      <c r="I47" s="37">
        <v>17</v>
      </c>
      <c r="J47" s="37">
        <v>25</v>
      </c>
      <c r="K47" s="70">
        <v>0.47058823529999999</v>
      </c>
      <c r="L47" s="11"/>
      <c r="M47" s="37">
        <v>42</v>
      </c>
      <c r="N47" s="37">
        <v>27</v>
      </c>
      <c r="O47" s="37">
        <v>21</v>
      </c>
      <c r="P47" s="58">
        <f t="shared" si="7"/>
        <v>1.2619047619047619</v>
      </c>
      <c r="Q47" s="58">
        <f t="shared" si="8"/>
        <v>1.2962962962962963</v>
      </c>
      <c r="R47" s="58">
        <f t="shared" si="9"/>
        <v>1.1904761904761905</v>
      </c>
    </row>
    <row r="48" spans="1:18" ht="15.75" thickBot="1" x14ac:dyDescent="0.3">
      <c r="A48" s="95" t="s">
        <v>24</v>
      </c>
      <c r="B48" s="39" t="s">
        <v>15</v>
      </c>
      <c r="C48" s="41">
        <v>1</v>
      </c>
      <c r="D48" s="41">
        <v>0</v>
      </c>
      <c r="E48" s="71">
        <v>-1</v>
      </c>
      <c r="F48" s="41">
        <v>1</v>
      </c>
      <c r="G48" s="41">
        <v>0</v>
      </c>
      <c r="H48" s="71">
        <v>-1</v>
      </c>
      <c r="I48" s="41">
        <v>1</v>
      </c>
      <c r="J48" s="41">
        <v>0</v>
      </c>
      <c r="K48" s="71">
        <v>-1</v>
      </c>
      <c r="L48" s="11"/>
      <c r="M48" s="41">
        <v>1</v>
      </c>
      <c r="N48" s="41">
        <v>1</v>
      </c>
      <c r="O48" s="41">
        <v>1</v>
      </c>
      <c r="P48" s="59">
        <f t="shared" si="7"/>
        <v>0</v>
      </c>
      <c r="Q48" s="59">
        <f t="shared" si="8"/>
        <v>0</v>
      </c>
      <c r="R48" s="59">
        <f t="shared" si="9"/>
        <v>0</v>
      </c>
    </row>
    <row r="49" spans="1:18" ht="15.75" thickBot="1" x14ac:dyDescent="0.3">
      <c r="A49" s="95"/>
      <c r="B49" s="32" t="s">
        <v>16</v>
      </c>
      <c r="C49" s="13">
        <v>10</v>
      </c>
      <c r="D49" s="31">
        <v>8</v>
      </c>
      <c r="E49" s="68">
        <v>-0.2</v>
      </c>
      <c r="F49" s="31">
        <v>8</v>
      </c>
      <c r="G49" s="31">
        <v>6</v>
      </c>
      <c r="H49" s="68">
        <v>-0.25</v>
      </c>
      <c r="I49" s="31">
        <v>6</v>
      </c>
      <c r="J49" s="31">
        <v>4</v>
      </c>
      <c r="K49" s="68">
        <v>-0.33333333300000001</v>
      </c>
      <c r="L49" s="11"/>
      <c r="M49" s="31">
        <v>10</v>
      </c>
      <c r="N49" s="31">
        <v>8</v>
      </c>
      <c r="O49" s="31">
        <v>6</v>
      </c>
      <c r="P49" s="56">
        <f t="shared" si="7"/>
        <v>0.8</v>
      </c>
      <c r="Q49" s="56">
        <f t="shared" si="8"/>
        <v>0.75</v>
      </c>
      <c r="R49" s="56">
        <f t="shared" si="9"/>
        <v>0.66666666666666663</v>
      </c>
    </row>
    <row r="50" spans="1:18" ht="15.75" thickBot="1" x14ac:dyDescent="0.3">
      <c r="A50" s="90"/>
      <c r="B50" s="35" t="s">
        <v>17</v>
      </c>
      <c r="C50" s="36">
        <v>4</v>
      </c>
      <c r="D50" s="37">
        <v>4</v>
      </c>
      <c r="E50" s="70">
        <v>0</v>
      </c>
      <c r="F50" s="37">
        <v>2</v>
      </c>
      <c r="G50" s="37">
        <v>2</v>
      </c>
      <c r="H50" s="70">
        <v>0</v>
      </c>
      <c r="I50" s="37">
        <v>0</v>
      </c>
      <c r="J50" s="37">
        <v>1</v>
      </c>
      <c r="K50" s="73"/>
      <c r="L50" s="11"/>
      <c r="M50" s="37">
        <v>4</v>
      </c>
      <c r="N50" s="37">
        <v>2</v>
      </c>
      <c r="O50" s="37">
        <v>1</v>
      </c>
      <c r="P50" s="58">
        <f t="shared" si="7"/>
        <v>1</v>
      </c>
      <c r="Q50" s="58">
        <f t="shared" si="8"/>
        <v>1</v>
      </c>
      <c r="R50" s="58">
        <f t="shared" si="9"/>
        <v>1</v>
      </c>
    </row>
    <row r="51" spans="1:18" ht="15.75" thickBot="1" x14ac:dyDescent="0.3">
      <c r="A51" s="90" t="s">
        <v>25</v>
      </c>
      <c r="B51" s="39" t="s">
        <v>15</v>
      </c>
      <c r="C51" s="40">
        <v>123</v>
      </c>
      <c r="D51" s="41">
        <v>150</v>
      </c>
      <c r="E51" s="71">
        <v>0.2195121951</v>
      </c>
      <c r="F51" s="41">
        <v>113</v>
      </c>
      <c r="G51" s="41">
        <v>134</v>
      </c>
      <c r="H51" s="71">
        <v>0.18584070799999999</v>
      </c>
      <c r="I51" s="41">
        <v>41</v>
      </c>
      <c r="J51" s="41">
        <v>57</v>
      </c>
      <c r="K51" s="71">
        <v>0.39024390240000001</v>
      </c>
      <c r="L51" s="11"/>
      <c r="M51" s="41">
        <v>152</v>
      </c>
      <c r="N51" s="41">
        <v>140</v>
      </c>
      <c r="O51" s="41">
        <v>59</v>
      </c>
      <c r="P51" s="59">
        <f t="shared" si="7"/>
        <v>0.98684210526315785</v>
      </c>
      <c r="Q51" s="59">
        <f t="shared" si="8"/>
        <v>0.95714285714285718</v>
      </c>
      <c r="R51" s="59">
        <f t="shared" si="9"/>
        <v>0.96610169491525422</v>
      </c>
    </row>
    <row r="52" spans="1:18" ht="15.75" thickBot="1" x14ac:dyDescent="0.3">
      <c r="A52" s="90"/>
      <c r="B52" s="35" t="s">
        <v>16</v>
      </c>
      <c r="C52" s="36">
        <v>430</v>
      </c>
      <c r="D52" s="37">
        <v>418</v>
      </c>
      <c r="E52" s="70">
        <v>-2.7906976999999999E-2</v>
      </c>
      <c r="F52" s="37">
        <v>396</v>
      </c>
      <c r="G52" s="37">
        <v>366</v>
      </c>
      <c r="H52" s="70">
        <v>-7.5757575999999993E-2</v>
      </c>
      <c r="I52" s="37">
        <v>197</v>
      </c>
      <c r="J52" s="37">
        <v>172</v>
      </c>
      <c r="K52" s="70">
        <v>-0.126903553</v>
      </c>
      <c r="L52" s="11"/>
      <c r="M52" s="37">
        <v>595</v>
      </c>
      <c r="N52" s="37">
        <v>551</v>
      </c>
      <c r="O52" s="37">
        <v>322</v>
      </c>
      <c r="P52" s="58">
        <f t="shared" si="7"/>
        <v>0.70252100840336129</v>
      </c>
      <c r="Q52" s="58">
        <f t="shared" si="8"/>
        <v>0.66424682395644286</v>
      </c>
      <c r="R52" s="58">
        <f t="shared" si="9"/>
        <v>0.53416149068322982</v>
      </c>
    </row>
    <row r="53" spans="1:18" ht="15.75" thickBot="1" x14ac:dyDescent="0.3">
      <c r="A53" s="95" t="s">
        <v>26</v>
      </c>
      <c r="B53" s="39" t="s">
        <v>15</v>
      </c>
      <c r="C53" s="40">
        <v>1</v>
      </c>
      <c r="D53" s="42">
        <v>3</v>
      </c>
      <c r="E53" s="74">
        <v>2</v>
      </c>
      <c r="F53" s="42">
        <v>1</v>
      </c>
      <c r="G53" s="42">
        <v>1</v>
      </c>
      <c r="H53" s="74">
        <v>0</v>
      </c>
      <c r="I53" s="42">
        <v>1</v>
      </c>
      <c r="J53" s="42">
        <v>0</v>
      </c>
      <c r="K53" s="74">
        <v>-1</v>
      </c>
      <c r="L53" s="11"/>
      <c r="M53" s="42">
        <v>1</v>
      </c>
      <c r="N53" s="42">
        <v>1</v>
      </c>
      <c r="O53" s="42">
        <v>1</v>
      </c>
      <c r="P53" s="61">
        <f t="shared" si="7"/>
        <v>3</v>
      </c>
      <c r="Q53" s="61">
        <f t="shared" si="8"/>
        <v>1</v>
      </c>
      <c r="R53" s="61">
        <f t="shared" si="9"/>
        <v>0</v>
      </c>
    </row>
    <row r="54" spans="1:18" ht="15.75" thickBot="1" x14ac:dyDescent="0.3">
      <c r="A54" s="90"/>
      <c r="B54" s="32" t="s">
        <v>16</v>
      </c>
      <c r="C54" s="13">
        <v>17</v>
      </c>
      <c r="D54" s="31">
        <v>12</v>
      </c>
      <c r="E54" s="68">
        <v>-0.29411764699999998</v>
      </c>
      <c r="F54" s="31">
        <v>11</v>
      </c>
      <c r="G54" s="31">
        <v>2</v>
      </c>
      <c r="H54" s="68">
        <v>-0.81818181800000001</v>
      </c>
      <c r="I54" s="31">
        <v>6</v>
      </c>
      <c r="J54" s="31">
        <v>0</v>
      </c>
      <c r="K54" s="68">
        <v>-1</v>
      </c>
      <c r="L54" s="11"/>
      <c r="M54" s="31">
        <v>17</v>
      </c>
      <c r="N54" s="31">
        <v>12</v>
      </c>
      <c r="O54" s="31">
        <v>6</v>
      </c>
      <c r="P54" s="56">
        <f t="shared" si="7"/>
        <v>0.70588235294117652</v>
      </c>
      <c r="Q54" s="56">
        <f t="shared" si="8"/>
        <v>0.16666666666666666</v>
      </c>
      <c r="R54" s="56">
        <f t="shared" si="9"/>
        <v>0</v>
      </c>
    </row>
    <row r="55" spans="1:18" ht="15.75" thickBot="1" x14ac:dyDescent="0.3">
      <c r="A55" s="90"/>
      <c r="B55" s="35" t="s">
        <v>17</v>
      </c>
      <c r="C55" s="36">
        <v>4</v>
      </c>
      <c r="D55" s="37">
        <v>4</v>
      </c>
      <c r="E55" s="70">
        <v>0</v>
      </c>
      <c r="F55" s="37">
        <v>2</v>
      </c>
      <c r="G55" s="37">
        <v>1</v>
      </c>
      <c r="H55" s="70">
        <v>-0.5</v>
      </c>
      <c r="I55" s="37">
        <v>0</v>
      </c>
      <c r="J55" s="37">
        <v>0</v>
      </c>
      <c r="K55" s="73"/>
      <c r="L55" s="11"/>
      <c r="M55" s="37">
        <v>4</v>
      </c>
      <c r="N55" s="37">
        <v>2</v>
      </c>
      <c r="O55" s="37">
        <v>0</v>
      </c>
      <c r="P55" s="58">
        <f t="shared" si="7"/>
        <v>1</v>
      </c>
      <c r="Q55" s="58">
        <f t="shared" si="8"/>
        <v>0.5</v>
      </c>
      <c r="R55" s="62" t="s">
        <v>22</v>
      </c>
    </row>
    <row r="56" spans="1:18" ht="15.75" thickBot="1" x14ac:dyDescent="0.3">
      <c r="A56" s="90" t="s">
        <v>27</v>
      </c>
      <c r="B56" s="39" t="s">
        <v>15</v>
      </c>
      <c r="C56" s="40">
        <v>4</v>
      </c>
      <c r="D56" s="41">
        <v>5</v>
      </c>
      <c r="E56" s="72">
        <v>0.25</v>
      </c>
      <c r="F56" s="41">
        <v>4</v>
      </c>
      <c r="G56" s="41">
        <v>3</v>
      </c>
      <c r="H56" s="72">
        <v>-0.25</v>
      </c>
      <c r="I56" s="41">
        <v>1</v>
      </c>
      <c r="J56" s="41">
        <v>2</v>
      </c>
      <c r="K56" s="72">
        <v>1</v>
      </c>
      <c r="L56" s="11"/>
      <c r="M56" s="41">
        <v>5</v>
      </c>
      <c r="N56" s="41">
        <v>4</v>
      </c>
      <c r="O56" s="41">
        <v>1</v>
      </c>
      <c r="P56" s="59">
        <f t="shared" si="7"/>
        <v>1</v>
      </c>
      <c r="Q56" s="59">
        <f t="shared" si="8"/>
        <v>0.75</v>
      </c>
      <c r="R56" s="59">
        <f t="shared" si="9"/>
        <v>2</v>
      </c>
    </row>
    <row r="57" spans="1:18" ht="15.75" thickBot="1" x14ac:dyDescent="0.3">
      <c r="A57" s="90"/>
      <c r="B57" s="35" t="s">
        <v>16</v>
      </c>
      <c r="C57" s="36">
        <v>15</v>
      </c>
      <c r="D57" s="37">
        <v>17</v>
      </c>
      <c r="E57" s="70">
        <v>0.1333333333</v>
      </c>
      <c r="F57" s="37">
        <v>15</v>
      </c>
      <c r="G57" s="37">
        <v>9</v>
      </c>
      <c r="H57" s="70">
        <v>-0.4</v>
      </c>
      <c r="I57" s="37">
        <v>7</v>
      </c>
      <c r="J57" s="37">
        <v>5</v>
      </c>
      <c r="K57" s="70">
        <v>-0.28571428599999998</v>
      </c>
      <c r="L57" s="11"/>
      <c r="M57" s="37">
        <v>20</v>
      </c>
      <c r="N57" s="37">
        <v>19</v>
      </c>
      <c r="O57" s="37">
        <v>11</v>
      </c>
      <c r="P57" s="58">
        <f t="shared" si="7"/>
        <v>0.85</v>
      </c>
      <c r="Q57" s="58">
        <f t="shared" si="8"/>
        <v>0.47368421052631576</v>
      </c>
      <c r="R57" s="58">
        <f t="shared" si="9"/>
        <v>0.45454545454545453</v>
      </c>
    </row>
    <row r="58" spans="1:18" ht="15.75" thickBot="1" x14ac:dyDescent="0.3">
      <c r="A58" s="90" t="s">
        <v>28</v>
      </c>
      <c r="B58" s="39" t="s">
        <v>15</v>
      </c>
      <c r="C58" s="40">
        <v>1</v>
      </c>
      <c r="D58" s="41">
        <v>3</v>
      </c>
      <c r="E58" s="71">
        <v>2</v>
      </c>
      <c r="F58" s="41">
        <v>1</v>
      </c>
      <c r="G58" s="41">
        <v>2</v>
      </c>
      <c r="H58" s="71">
        <v>1</v>
      </c>
      <c r="I58" s="41">
        <v>0</v>
      </c>
      <c r="J58" s="41">
        <v>0</v>
      </c>
      <c r="K58" s="72"/>
      <c r="L58" s="11"/>
      <c r="M58" s="41">
        <v>1</v>
      </c>
      <c r="N58" s="41">
        <v>1</v>
      </c>
      <c r="O58" s="41">
        <v>0</v>
      </c>
      <c r="P58" s="59">
        <f t="shared" si="7"/>
        <v>3</v>
      </c>
      <c r="Q58" s="59">
        <f t="shared" si="8"/>
        <v>2</v>
      </c>
      <c r="R58" s="60" t="s">
        <v>22</v>
      </c>
    </row>
    <row r="59" spans="1:18" ht="15.75" thickBot="1" x14ac:dyDescent="0.3">
      <c r="A59" s="90"/>
      <c r="B59" s="35" t="s">
        <v>16</v>
      </c>
      <c r="C59" s="36">
        <v>4</v>
      </c>
      <c r="D59" s="37">
        <v>3</v>
      </c>
      <c r="E59" s="70">
        <v>-0.25</v>
      </c>
      <c r="F59" s="37">
        <v>3</v>
      </c>
      <c r="G59" s="37">
        <v>2</v>
      </c>
      <c r="H59" s="70">
        <v>-0.33333333300000001</v>
      </c>
      <c r="I59" s="37">
        <v>0</v>
      </c>
      <c r="J59" s="37">
        <v>0</v>
      </c>
      <c r="K59" s="73"/>
      <c r="L59" s="11"/>
      <c r="M59" s="37">
        <v>4</v>
      </c>
      <c r="N59" s="37">
        <v>4</v>
      </c>
      <c r="O59" s="37">
        <v>2</v>
      </c>
      <c r="P59" s="58">
        <f t="shared" si="7"/>
        <v>0.75</v>
      </c>
      <c r="Q59" s="58">
        <f t="shared" si="8"/>
        <v>0.5</v>
      </c>
      <c r="R59" s="58">
        <f t="shared" si="9"/>
        <v>0</v>
      </c>
    </row>
    <row r="60" spans="1:18" ht="15.75" thickBot="1" x14ac:dyDescent="0.3">
      <c r="A60" s="90" t="s">
        <v>29</v>
      </c>
      <c r="B60" s="39" t="s">
        <v>15</v>
      </c>
      <c r="C60" s="40">
        <v>14</v>
      </c>
      <c r="D60" s="41">
        <v>26</v>
      </c>
      <c r="E60" s="71">
        <v>0.85714285710000004</v>
      </c>
      <c r="F60" s="41">
        <v>13</v>
      </c>
      <c r="G60" s="41">
        <v>24</v>
      </c>
      <c r="H60" s="71">
        <v>0.8461538462</v>
      </c>
      <c r="I60" s="41">
        <v>8</v>
      </c>
      <c r="J60" s="41">
        <v>8</v>
      </c>
      <c r="K60" s="71">
        <v>0</v>
      </c>
      <c r="L60" s="11"/>
      <c r="M60" s="41">
        <v>22</v>
      </c>
      <c r="N60" s="41">
        <v>21</v>
      </c>
      <c r="O60" s="41">
        <v>12</v>
      </c>
      <c r="P60" s="59">
        <f t="shared" si="7"/>
        <v>1.1818181818181819</v>
      </c>
      <c r="Q60" s="59">
        <f t="shared" si="8"/>
        <v>1.1428571428571428</v>
      </c>
      <c r="R60" s="59">
        <f t="shared" si="9"/>
        <v>0.66666666666666663</v>
      </c>
    </row>
    <row r="61" spans="1:18" ht="15.75" thickBot="1" x14ac:dyDescent="0.3">
      <c r="A61" s="90"/>
      <c r="B61" s="35" t="s">
        <v>16</v>
      </c>
      <c r="C61" s="36">
        <v>48</v>
      </c>
      <c r="D61" s="37">
        <v>62</v>
      </c>
      <c r="E61" s="70">
        <v>0.29166666670000002</v>
      </c>
      <c r="F61" s="37">
        <v>45</v>
      </c>
      <c r="G61" s="37">
        <v>49</v>
      </c>
      <c r="H61" s="70">
        <v>8.8888888900000004E-2</v>
      </c>
      <c r="I61" s="37">
        <v>24</v>
      </c>
      <c r="J61" s="37">
        <v>23</v>
      </c>
      <c r="K61" s="70">
        <v>-4.1666666999999998E-2</v>
      </c>
      <c r="L61" s="11"/>
      <c r="M61" s="37">
        <v>73</v>
      </c>
      <c r="N61" s="37">
        <v>71</v>
      </c>
      <c r="O61" s="37">
        <v>43</v>
      </c>
      <c r="P61" s="58">
        <f t="shared" si="7"/>
        <v>0.84931506849315064</v>
      </c>
      <c r="Q61" s="58">
        <f t="shared" si="8"/>
        <v>0.6901408450704225</v>
      </c>
      <c r="R61" s="58">
        <f t="shared" si="9"/>
        <v>0.53488372093023251</v>
      </c>
    </row>
    <row r="62" spans="1:18" ht="15.75" thickBot="1" x14ac:dyDescent="0.3">
      <c r="A62" s="90" t="s">
        <v>30</v>
      </c>
      <c r="B62" s="39" t="s">
        <v>15</v>
      </c>
      <c r="C62" s="40">
        <v>9</v>
      </c>
      <c r="D62" s="41">
        <v>16</v>
      </c>
      <c r="E62" s="71">
        <v>0.77777777780000001</v>
      </c>
      <c r="F62" s="41">
        <v>9</v>
      </c>
      <c r="G62" s="41">
        <v>15</v>
      </c>
      <c r="H62" s="71">
        <v>0.66666666669999997</v>
      </c>
      <c r="I62" s="41">
        <v>4</v>
      </c>
      <c r="J62" s="41">
        <v>6</v>
      </c>
      <c r="K62" s="72">
        <v>0.5</v>
      </c>
      <c r="L62" s="11"/>
      <c r="M62" s="41">
        <v>9</v>
      </c>
      <c r="N62" s="41">
        <v>8</v>
      </c>
      <c r="O62" s="41">
        <v>3</v>
      </c>
      <c r="P62" s="59">
        <f t="shared" si="7"/>
        <v>1.7777777777777777</v>
      </c>
      <c r="Q62" s="59">
        <f t="shared" si="8"/>
        <v>1.875</v>
      </c>
      <c r="R62" s="59">
        <f t="shared" si="9"/>
        <v>2</v>
      </c>
    </row>
    <row r="63" spans="1:18" ht="15.75" thickBot="1" x14ac:dyDescent="0.3">
      <c r="A63" s="90"/>
      <c r="B63" s="35" t="s">
        <v>16</v>
      </c>
      <c r="C63" s="36">
        <v>16</v>
      </c>
      <c r="D63" s="37">
        <v>38</v>
      </c>
      <c r="E63" s="70">
        <v>1.375</v>
      </c>
      <c r="F63" s="37">
        <v>16</v>
      </c>
      <c r="G63" s="37">
        <v>31</v>
      </c>
      <c r="H63" s="70">
        <v>0.9375</v>
      </c>
      <c r="I63" s="37">
        <v>7</v>
      </c>
      <c r="J63" s="37">
        <v>15</v>
      </c>
      <c r="K63" s="70">
        <v>1.1428571429000001</v>
      </c>
      <c r="L63" s="11"/>
      <c r="M63" s="37">
        <v>19</v>
      </c>
      <c r="N63" s="37">
        <v>18</v>
      </c>
      <c r="O63" s="37">
        <v>10</v>
      </c>
      <c r="P63" s="58">
        <f t="shared" si="7"/>
        <v>2</v>
      </c>
      <c r="Q63" s="58">
        <f t="shared" si="8"/>
        <v>1.7222222222222223</v>
      </c>
      <c r="R63" s="58">
        <f t="shared" si="9"/>
        <v>1.5</v>
      </c>
    </row>
    <row r="64" spans="1:18" ht="15.75" thickBot="1" x14ac:dyDescent="0.3">
      <c r="A64" s="90" t="s">
        <v>31</v>
      </c>
      <c r="B64" s="39" t="s">
        <v>15</v>
      </c>
      <c r="C64" s="40">
        <v>0</v>
      </c>
      <c r="D64" s="41">
        <v>2</v>
      </c>
      <c r="E64" s="72"/>
      <c r="F64" s="41">
        <v>0</v>
      </c>
      <c r="G64" s="41">
        <v>2</v>
      </c>
      <c r="H64" s="72"/>
      <c r="I64" s="41">
        <v>0</v>
      </c>
      <c r="J64" s="41">
        <v>1</v>
      </c>
      <c r="K64" s="72"/>
      <c r="L64" s="11"/>
      <c r="M64" s="41">
        <v>3</v>
      </c>
      <c r="N64" s="41">
        <v>3</v>
      </c>
      <c r="O64" s="41">
        <v>2</v>
      </c>
      <c r="P64" s="59">
        <f t="shared" si="7"/>
        <v>0.66666666666666663</v>
      </c>
      <c r="Q64" s="59">
        <f t="shared" si="8"/>
        <v>0.66666666666666663</v>
      </c>
      <c r="R64" s="59">
        <f t="shared" si="9"/>
        <v>0.5</v>
      </c>
    </row>
    <row r="65" spans="1:18" ht="15.75" thickBot="1" x14ac:dyDescent="0.3">
      <c r="A65" s="91"/>
      <c r="B65" s="35" t="s">
        <v>16</v>
      </c>
      <c r="C65" s="36">
        <v>2</v>
      </c>
      <c r="D65" s="37">
        <v>12</v>
      </c>
      <c r="E65" s="70">
        <v>5</v>
      </c>
      <c r="F65" s="37">
        <v>2</v>
      </c>
      <c r="G65" s="37">
        <v>10</v>
      </c>
      <c r="H65" s="70">
        <v>4</v>
      </c>
      <c r="I65" s="37">
        <v>2</v>
      </c>
      <c r="J65" s="37">
        <v>5</v>
      </c>
      <c r="K65" s="73">
        <v>1.5</v>
      </c>
      <c r="L65" s="11"/>
      <c r="M65" s="37">
        <v>9</v>
      </c>
      <c r="N65" s="37">
        <v>9</v>
      </c>
      <c r="O65" s="37">
        <v>6</v>
      </c>
      <c r="P65" s="58">
        <f t="shared" si="7"/>
        <v>1.3333333333333333</v>
      </c>
      <c r="Q65" s="58">
        <f t="shared" si="8"/>
        <v>1.1111111111111112</v>
      </c>
      <c r="R65" s="58">
        <f t="shared" si="9"/>
        <v>0.83333333333333337</v>
      </c>
    </row>
    <row r="66" spans="1:18" x14ac:dyDescent="0.25">
      <c r="A66" s="43" t="s">
        <v>32</v>
      </c>
      <c r="B66" s="43"/>
      <c r="C66" s="3"/>
      <c r="D66" s="3"/>
      <c r="E66" s="75"/>
      <c r="F66" s="3"/>
      <c r="G66" s="3"/>
      <c r="H66" s="75"/>
      <c r="I66" s="3"/>
      <c r="J66" s="3"/>
      <c r="K66" s="75"/>
      <c r="L66" s="3"/>
      <c r="M66" s="5"/>
      <c r="N66" s="5"/>
      <c r="O66" s="5"/>
      <c r="P66" s="45"/>
      <c r="Q66" s="45"/>
      <c r="R66" s="45"/>
    </row>
    <row r="67" spans="1:18" x14ac:dyDescent="0.25">
      <c r="A67" s="83"/>
      <c r="B67" s="83"/>
      <c r="C67" s="3"/>
      <c r="D67" s="3"/>
      <c r="E67" s="75"/>
      <c r="F67" s="3"/>
      <c r="G67" s="3"/>
      <c r="H67" s="75"/>
      <c r="I67" s="3"/>
      <c r="J67" s="3"/>
      <c r="K67" s="75"/>
      <c r="L67" s="3"/>
      <c r="M67" s="5"/>
      <c r="N67" s="5"/>
      <c r="O67" s="5"/>
      <c r="P67" s="45"/>
      <c r="Q67" s="45"/>
      <c r="R67" s="45"/>
    </row>
    <row r="68" spans="1:18" x14ac:dyDescent="0.25">
      <c r="A68" s="92" t="s">
        <v>33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</row>
  </sheetData>
  <mergeCells count="41">
    <mergeCell ref="A13:B13"/>
    <mergeCell ref="A1:R1"/>
    <mergeCell ref="A2:R2"/>
    <mergeCell ref="A3:R3"/>
    <mergeCell ref="A4:R4"/>
    <mergeCell ref="A6:B6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56:A57"/>
    <mergeCell ref="A26:B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2"/>
    <mergeCell ref="A53:A55"/>
    <mergeCell ref="A58:A59"/>
    <mergeCell ref="A60:A61"/>
    <mergeCell ref="A62:A63"/>
    <mergeCell ref="A64:A65"/>
    <mergeCell ref="A68:R68"/>
  </mergeCells>
  <pageMargins left="0.25" right="0.25" top="0.75" bottom="0.75" header="0.3" footer="0.3"/>
  <pageSetup scale="76" fitToHeight="0" orientation="landscape"/>
  <headerFooter alignWithMargins="0">
    <oddFooter>&amp;LChantelle McGinness, 907-474-5371, cjmcginness@alaska.edu
UAF Planning, Analysis and Institutional Research&amp;R&amp;D
www.uaf.edu/pair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selection activeCell="C15" sqref="C15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6" customWidth="1"/>
    <col min="6" max="7" width="8.28515625" customWidth="1"/>
    <col min="8" max="8" width="10.7109375" style="76" customWidth="1"/>
    <col min="9" max="10" width="8.28515625" customWidth="1"/>
    <col min="11" max="11" width="10.42578125" style="76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style="63" customWidth="1"/>
    <col min="17" max="17" width="10.85546875" style="63" bestFit="1" customWidth="1"/>
    <col min="18" max="18" width="11.42578125" style="63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s="84" customFormat="1" ht="15.75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s="84" customFormat="1" ht="15.75" x14ac:dyDescent="0.25">
      <c r="A4" s="111" t="s">
        <v>64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s="84" customFormat="1" ht="13.5" customHeight="1" thickBot="1" x14ac:dyDescent="0.3">
      <c r="A5" s="1"/>
      <c r="B5" s="2"/>
      <c r="C5" s="3"/>
      <c r="D5" s="3"/>
      <c r="E5" s="80"/>
      <c r="F5" s="3"/>
      <c r="G5" s="3"/>
      <c r="H5" s="64"/>
      <c r="I5" s="3"/>
      <c r="J5" s="3"/>
      <c r="K5" s="64"/>
      <c r="L5" s="5"/>
      <c r="M5" s="5"/>
      <c r="N5" s="5"/>
      <c r="O5" s="5"/>
      <c r="P5" s="45"/>
      <c r="Q5" s="45"/>
      <c r="R5" s="45"/>
    </row>
    <row r="6" spans="1:18" s="84" customFormat="1" ht="51" x14ac:dyDescent="0.25">
      <c r="A6" s="112" t="s">
        <v>2</v>
      </c>
      <c r="B6" s="113"/>
      <c r="C6" s="6" t="s">
        <v>65</v>
      </c>
      <c r="D6" s="7" t="s">
        <v>68</v>
      </c>
      <c r="E6" s="46" t="s">
        <v>35</v>
      </c>
      <c r="F6" s="6" t="s">
        <v>66</v>
      </c>
      <c r="G6" s="6" t="s">
        <v>69</v>
      </c>
      <c r="H6" s="46" t="s">
        <v>35</v>
      </c>
      <c r="I6" s="6" t="s">
        <v>67</v>
      </c>
      <c r="J6" s="6" t="s">
        <v>70</v>
      </c>
      <c r="K6" s="46" t="s">
        <v>35</v>
      </c>
      <c r="L6" s="8"/>
      <c r="M6" s="9" t="s">
        <v>36</v>
      </c>
      <c r="N6" s="9" t="s">
        <v>37</v>
      </c>
      <c r="O6" s="9" t="s">
        <v>38</v>
      </c>
      <c r="P6" s="46" t="s">
        <v>39</v>
      </c>
      <c r="Q6" s="46" t="s">
        <v>40</v>
      </c>
      <c r="R6" s="47" t="s">
        <v>41</v>
      </c>
    </row>
    <row r="7" spans="1:18" x14ac:dyDescent="0.25">
      <c r="A7" s="107" t="s">
        <v>3</v>
      </c>
      <c r="B7" s="108"/>
      <c r="C7" s="10">
        <v>983</v>
      </c>
      <c r="D7" s="10">
        <v>1069</v>
      </c>
      <c r="E7" s="65">
        <v>8.7487283799999996E-2</v>
      </c>
      <c r="F7" s="10">
        <v>803</v>
      </c>
      <c r="G7" s="10">
        <v>757</v>
      </c>
      <c r="H7" s="67">
        <v>-5.7285180999999998E-2</v>
      </c>
      <c r="I7" s="10">
        <v>386</v>
      </c>
      <c r="J7" s="10">
        <v>350</v>
      </c>
      <c r="K7" s="65">
        <v>-9.3264248999999994E-2</v>
      </c>
      <c r="L7" s="11"/>
      <c r="M7" s="12">
        <v>1401</v>
      </c>
      <c r="N7" s="12">
        <v>1198</v>
      </c>
      <c r="O7" s="12">
        <v>744</v>
      </c>
      <c r="P7" s="48">
        <f t="shared" ref="P7:P15" si="0">D7/M7</f>
        <v>0.76302640970735192</v>
      </c>
      <c r="Q7" s="48">
        <f t="shared" ref="Q7:Q15" si="1">G7/N7</f>
        <v>0.63188647746243742</v>
      </c>
      <c r="R7" s="49">
        <f t="shared" ref="R7:R15" si="2">J7/O7</f>
        <v>0.47043010752688175</v>
      </c>
    </row>
    <row r="8" spans="1:18" x14ac:dyDescent="0.25">
      <c r="A8" s="101" t="s">
        <v>4</v>
      </c>
      <c r="B8" s="102"/>
      <c r="C8" s="13">
        <v>24</v>
      </c>
      <c r="D8" s="13">
        <v>33</v>
      </c>
      <c r="E8" s="65">
        <v>0.375</v>
      </c>
      <c r="F8" s="13">
        <v>19</v>
      </c>
      <c r="G8" s="13">
        <v>24</v>
      </c>
      <c r="H8" s="67">
        <v>0.26315789470000001</v>
      </c>
      <c r="I8" s="13">
        <v>12</v>
      </c>
      <c r="J8" s="13">
        <v>15</v>
      </c>
      <c r="K8" s="65">
        <v>0.25</v>
      </c>
      <c r="L8" s="11"/>
      <c r="M8" s="12">
        <v>25</v>
      </c>
      <c r="N8" s="12">
        <v>20</v>
      </c>
      <c r="O8" s="12">
        <v>16</v>
      </c>
      <c r="P8" s="48">
        <f t="shared" si="0"/>
        <v>1.32</v>
      </c>
      <c r="Q8" s="48">
        <f t="shared" si="1"/>
        <v>1.2</v>
      </c>
      <c r="R8" s="49">
        <f t="shared" si="2"/>
        <v>0.9375</v>
      </c>
    </row>
    <row r="9" spans="1:18" x14ac:dyDescent="0.25">
      <c r="A9" s="101" t="s">
        <v>42</v>
      </c>
      <c r="B9" s="102"/>
      <c r="C9" s="13">
        <v>13</v>
      </c>
      <c r="D9" s="13">
        <v>21</v>
      </c>
      <c r="E9" s="65">
        <v>0.6153846154</v>
      </c>
      <c r="F9" s="13">
        <v>12</v>
      </c>
      <c r="G9" s="13">
        <v>13</v>
      </c>
      <c r="H9" s="67">
        <v>8.3333333300000006E-2</v>
      </c>
      <c r="I9" s="13">
        <v>6</v>
      </c>
      <c r="J9" s="13">
        <v>6</v>
      </c>
      <c r="K9" s="65">
        <v>0</v>
      </c>
      <c r="L9" s="11"/>
      <c r="M9" s="12">
        <v>14</v>
      </c>
      <c r="N9" s="12">
        <v>12</v>
      </c>
      <c r="O9" s="12">
        <v>8</v>
      </c>
      <c r="P9" s="48">
        <f t="shared" si="0"/>
        <v>1.5</v>
      </c>
      <c r="Q9" s="48">
        <f t="shared" si="1"/>
        <v>1.0833333333333333</v>
      </c>
      <c r="R9" s="49">
        <f t="shared" si="2"/>
        <v>0.75</v>
      </c>
    </row>
    <row r="10" spans="1:18" x14ac:dyDescent="0.25">
      <c r="A10" s="101" t="s">
        <v>5</v>
      </c>
      <c r="B10" s="102"/>
      <c r="C10" s="13">
        <v>238</v>
      </c>
      <c r="D10" s="13">
        <v>332</v>
      </c>
      <c r="E10" s="65">
        <v>0.39495798319999997</v>
      </c>
      <c r="F10" s="13">
        <v>182</v>
      </c>
      <c r="G10" s="13">
        <v>248</v>
      </c>
      <c r="H10" s="67">
        <v>0.36263736260000001</v>
      </c>
      <c r="I10" s="13">
        <v>69</v>
      </c>
      <c r="J10" s="13">
        <v>90</v>
      </c>
      <c r="K10" s="65">
        <v>0.3043478261</v>
      </c>
      <c r="L10" s="11"/>
      <c r="M10" s="12">
        <v>320</v>
      </c>
      <c r="N10" s="12">
        <v>254</v>
      </c>
      <c r="O10" s="12">
        <v>118</v>
      </c>
      <c r="P10" s="48">
        <f t="shared" si="0"/>
        <v>1.0375000000000001</v>
      </c>
      <c r="Q10" s="48">
        <f t="shared" si="1"/>
        <v>0.97637795275590555</v>
      </c>
      <c r="R10" s="49">
        <f t="shared" si="2"/>
        <v>0.76271186440677963</v>
      </c>
    </row>
    <row r="11" spans="1:18" x14ac:dyDescent="0.25">
      <c r="A11" s="101" t="s">
        <v>6</v>
      </c>
      <c r="B11" s="102"/>
      <c r="C11" s="10">
        <v>286</v>
      </c>
      <c r="D11" s="10">
        <v>289</v>
      </c>
      <c r="E11" s="65">
        <v>1.04895105E-2</v>
      </c>
      <c r="F11" s="10">
        <v>256</v>
      </c>
      <c r="G11" s="10">
        <v>211</v>
      </c>
      <c r="H11" s="67">
        <v>-0.17578125</v>
      </c>
      <c r="I11" s="10">
        <v>149</v>
      </c>
      <c r="J11" s="10">
        <v>130</v>
      </c>
      <c r="K11" s="65">
        <v>-0.127516779</v>
      </c>
      <c r="L11" s="11"/>
      <c r="M11" s="12">
        <v>473</v>
      </c>
      <c r="N11" s="12">
        <v>432</v>
      </c>
      <c r="O11" s="12">
        <v>310</v>
      </c>
      <c r="P11" s="48">
        <f t="shared" si="0"/>
        <v>0.61099365750528545</v>
      </c>
      <c r="Q11" s="48">
        <f t="shared" si="1"/>
        <v>0.48842592592592593</v>
      </c>
      <c r="R11" s="49">
        <f t="shared" si="2"/>
        <v>0.41935483870967744</v>
      </c>
    </row>
    <row r="12" spans="1:18" x14ac:dyDescent="0.25">
      <c r="A12" s="101" t="s">
        <v>7</v>
      </c>
      <c r="B12" s="102"/>
      <c r="C12" s="10">
        <v>433</v>
      </c>
      <c r="D12" s="10">
        <v>430</v>
      </c>
      <c r="E12" s="65">
        <v>-6.9284059999999998E-3</v>
      </c>
      <c r="F12" s="10">
        <v>342</v>
      </c>
      <c r="G12" s="10">
        <v>282</v>
      </c>
      <c r="H12" s="67">
        <v>-0.175438596</v>
      </c>
      <c r="I12" s="10">
        <v>154</v>
      </c>
      <c r="J12" s="10">
        <v>117</v>
      </c>
      <c r="K12" s="65">
        <v>-0.24025974</v>
      </c>
      <c r="L12" s="11"/>
      <c r="M12" s="12">
        <v>584</v>
      </c>
      <c r="N12" s="12">
        <v>489</v>
      </c>
      <c r="O12" s="12">
        <v>295</v>
      </c>
      <c r="P12" s="48">
        <f t="shared" si="0"/>
        <v>0.73630136986301364</v>
      </c>
      <c r="Q12" s="48">
        <f t="shared" si="1"/>
        <v>0.57668711656441718</v>
      </c>
      <c r="R12" s="49">
        <f t="shared" si="2"/>
        <v>0.39661016949152544</v>
      </c>
    </row>
    <row r="13" spans="1:18" x14ac:dyDescent="0.25">
      <c r="A13" s="101" t="s">
        <v>8</v>
      </c>
      <c r="B13" s="102"/>
      <c r="C13" s="14">
        <v>26</v>
      </c>
      <c r="D13" s="14">
        <v>18</v>
      </c>
      <c r="E13" s="65">
        <v>-0.30769230800000003</v>
      </c>
      <c r="F13" s="14">
        <v>23</v>
      </c>
      <c r="G13" s="14">
        <v>16</v>
      </c>
      <c r="H13" s="67">
        <v>-0.30434782599999999</v>
      </c>
      <c r="I13" s="14">
        <v>14</v>
      </c>
      <c r="J13" s="14">
        <v>13</v>
      </c>
      <c r="K13" s="65">
        <v>-7.1428570999999996E-2</v>
      </c>
      <c r="L13" s="11"/>
      <c r="M13" s="12">
        <v>24</v>
      </c>
      <c r="N13" s="12">
        <v>23</v>
      </c>
      <c r="O13" s="12">
        <v>21</v>
      </c>
      <c r="P13" s="48">
        <f t="shared" si="0"/>
        <v>0.75</v>
      </c>
      <c r="Q13" s="48">
        <f t="shared" si="1"/>
        <v>0.69565217391304346</v>
      </c>
      <c r="R13" s="49">
        <f t="shared" si="2"/>
        <v>0.61904761904761907</v>
      </c>
    </row>
    <row r="14" spans="1:18" x14ac:dyDescent="0.25">
      <c r="A14" s="103" t="s">
        <v>9</v>
      </c>
      <c r="B14" s="104"/>
      <c r="C14" s="13">
        <v>220</v>
      </c>
      <c r="D14" s="13">
        <v>239</v>
      </c>
      <c r="E14" s="65">
        <v>8.6363636399999999E-2</v>
      </c>
      <c r="F14" s="13">
        <v>80</v>
      </c>
      <c r="G14" s="13">
        <v>118</v>
      </c>
      <c r="H14" s="67">
        <v>0.47499999999999998</v>
      </c>
      <c r="I14" s="13">
        <v>34</v>
      </c>
      <c r="J14" s="13">
        <v>72</v>
      </c>
      <c r="K14" s="65">
        <v>1.1176470588</v>
      </c>
      <c r="L14" s="11"/>
      <c r="M14" s="12">
        <v>233</v>
      </c>
      <c r="N14" s="12">
        <v>106</v>
      </c>
      <c r="O14" s="12">
        <v>91</v>
      </c>
      <c r="P14" s="48">
        <f t="shared" si="0"/>
        <v>1.0257510729613735</v>
      </c>
      <c r="Q14" s="48">
        <f t="shared" si="1"/>
        <v>1.1132075471698113</v>
      </c>
      <c r="R14" s="49">
        <f t="shared" si="2"/>
        <v>0.79120879120879117</v>
      </c>
    </row>
    <row r="15" spans="1:18" x14ac:dyDescent="0.25">
      <c r="A15" s="105" t="s">
        <v>10</v>
      </c>
      <c r="B15" s="106"/>
      <c r="C15" s="15">
        <v>1203</v>
      </c>
      <c r="D15" s="16">
        <v>1308</v>
      </c>
      <c r="E15" s="66">
        <v>8.7281795499999995E-2</v>
      </c>
      <c r="F15" s="15">
        <v>883</v>
      </c>
      <c r="G15" s="15">
        <v>875</v>
      </c>
      <c r="H15" s="77">
        <v>-9.0600230000000004E-3</v>
      </c>
      <c r="I15" s="15">
        <v>420</v>
      </c>
      <c r="J15" s="15">
        <v>422</v>
      </c>
      <c r="K15" s="66">
        <v>4.7619048000000002E-3</v>
      </c>
      <c r="L15" s="17"/>
      <c r="M15" s="18">
        <f>M7+M14</f>
        <v>1634</v>
      </c>
      <c r="N15" s="18">
        <f>N7+N14</f>
        <v>1304</v>
      </c>
      <c r="O15" s="18">
        <f>O7+O14</f>
        <v>835</v>
      </c>
      <c r="P15" s="50">
        <f t="shared" si="0"/>
        <v>0.80048959608323134</v>
      </c>
      <c r="Q15" s="50">
        <f t="shared" si="1"/>
        <v>0.67101226993865026</v>
      </c>
      <c r="R15" s="51">
        <f t="shared" si="2"/>
        <v>0.50538922155688626</v>
      </c>
    </row>
    <row r="16" spans="1:18" x14ac:dyDescent="0.25">
      <c r="A16" s="93" t="s">
        <v>11</v>
      </c>
      <c r="B16" s="94"/>
      <c r="C16" s="19"/>
      <c r="D16" s="20"/>
      <c r="E16" s="52"/>
      <c r="F16" s="19"/>
      <c r="G16" s="19"/>
      <c r="H16" s="78"/>
      <c r="I16" s="19"/>
      <c r="J16" s="19"/>
      <c r="K16" s="52"/>
      <c r="L16" s="21"/>
      <c r="M16" s="22"/>
      <c r="N16" s="22"/>
      <c r="O16" s="22"/>
      <c r="P16" s="52"/>
      <c r="Q16" s="52"/>
      <c r="R16" s="53"/>
    </row>
    <row r="17" spans="1:18" x14ac:dyDescent="0.25">
      <c r="A17" s="107" t="s">
        <v>3</v>
      </c>
      <c r="B17" s="108"/>
      <c r="C17" s="10">
        <v>546</v>
      </c>
      <c r="D17" s="10">
        <v>537</v>
      </c>
      <c r="E17" s="65">
        <v>-1.6483516E-2</v>
      </c>
      <c r="F17" s="10">
        <v>399</v>
      </c>
      <c r="G17" s="10">
        <v>327</v>
      </c>
      <c r="H17" s="67">
        <v>-0.18045112799999999</v>
      </c>
      <c r="I17" s="10">
        <v>195</v>
      </c>
      <c r="J17" s="10">
        <v>157</v>
      </c>
      <c r="K17" s="67">
        <v>-0.19487179499999999</v>
      </c>
      <c r="L17" s="11"/>
      <c r="M17" s="10">
        <v>664</v>
      </c>
      <c r="N17" s="10">
        <v>514</v>
      </c>
      <c r="O17" s="10">
        <v>344</v>
      </c>
      <c r="P17" s="48">
        <f t="shared" ref="P17" si="3">D17/M17</f>
        <v>0.8087349397590361</v>
      </c>
      <c r="Q17" s="48">
        <f t="shared" ref="Q17:Q25" si="4">G17/N17</f>
        <v>0.63618677042801552</v>
      </c>
      <c r="R17" s="49">
        <f t="shared" ref="R17:R25" si="5">J17/O17</f>
        <v>0.45639534883720928</v>
      </c>
    </row>
    <row r="18" spans="1:18" x14ac:dyDescent="0.25">
      <c r="A18" s="101" t="s">
        <v>4</v>
      </c>
      <c r="B18" s="102"/>
      <c r="C18" s="13">
        <v>16</v>
      </c>
      <c r="D18" s="13">
        <v>15</v>
      </c>
      <c r="E18" s="65">
        <v>-6.25E-2</v>
      </c>
      <c r="F18" s="13">
        <v>13</v>
      </c>
      <c r="G18" s="13">
        <v>10</v>
      </c>
      <c r="H18" s="67">
        <v>-0.23076923099999999</v>
      </c>
      <c r="I18" s="13">
        <v>8</v>
      </c>
      <c r="J18" s="13">
        <v>4</v>
      </c>
      <c r="K18" s="67">
        <v>-0.5</v>
      </c>
      <c r="L18" s="11"/>
      <c r="M18" s="13">
        <v>16</v>
      </c>
      <c r="N18" s="13">
        <v>13</v>
      </c>
      <c r="O18" s="13">
        <v>10</v>
      </c>
      <c r="P18" s="48">
        <f>D18/M18</f>
        <v>0.9375</v>
      </c>
      <c r="Q18" s="48">
        <f t="shared" si="4"/>
        <v>0.76923076923076927</v>
      </c>
      <c r="R18" s="49">
        <f t="shared" si="5"/>
        <v>0.4</v>
      </c>
    </row>
    <row r="19" spans="1:18" x14ac:dyDescent="0.25">
      <c r="A19" s="101" t="s">
        <v>42</v>
      </c>
      <c r="B19" s="102"/>
      <c r="C19" s="13">
        <v>10</v>
      </c>
      <c r="D19" s="13">
        <v>12</v>
      </c>
      <c r="E19" s="65">
        <v>0.2</v>
      </c>
      <c r="F19" s="13">
        <v>10</v>
      </c>
      <c r="G19" s="13">
        <v>7</v>
      </c>
      <c r="H19" s="67">
        <v>-0.3</v>
      </c>
      <c r="I19" s="13">
        <v>5</v>
      </c>
      <c r="J19" s="13">
        <v>1</v>
      </c>
      <c r="K19" s="67">
        <v>-0.8</v>
      </c>
      <c r="L19" s="11"/>
      <c r="M19" s="13">
        <v>11</v>
      </c>
      <c r="N19" s="13">
        <v>10</v>
      </c>
      <c r="O19" s="13">
        <v>7</v>
      </c>
      <c r="P19" s="48">
        <f t="shared" ref="P19:P25" si="6">D19/M19</f>
        <v>1.0909090909090908</v>
      </c>
      <c r="Q19" s="48">
        <f t="shared" si="4"/>
        <v>0.7</v>
      </c>
      <c r="R19" s="49">
        <f t="shared" si="5"/>
        <v>0.14285714285714285</v>
      </c>
    </row>
    <row r="20" spans="1:18" x14ac:dyDescent="0.25">
      <c r="A20" s="101" t="s">
        <v>5</v>
      </c>
      <c r="B20" s="102"/>
      <c r="C20" s="13">
        <v>113</v>
      </c>
      <c r="D20" s="13">
        <v>132</v>
      </c>
      <c r="E20" s="65">
        <v>0.1681415929</v>
      </c>
      <c r="F20" s="13">
        <v>66</v>
      </c>
      <c r="G20" s="13">
        <v>72</v>
      </c>
      <c r="H20" s="67">
        <v>9.0909090900000003E-2</v>
      </c>
      <c r="I20" s="13">
        <v>25</v>
      </c>
      <c r="J20" s="13">
        <v>21</v>
      </c>
      <c r="K20" s="67">
        <v>-0.16</v>
      </c>
      <c r="L20" s="11"/>
      <c r="M20" s="13">
        <v>127</v>
      </c>
      <c r="N20" s="13">
        <v>76</v>
      </c>
      <c r="O20" s="13">
        <v>40</v>
      </c>
      <c r="P20" s="48">
        <f t="shared" si="6"/>
        <v>1.0393700787401574</v>
      </c>
      <c r="Q20" s="48">
        <f t="shared" si="4"/>
        <v>0.94736842105263153</v>
      </c>
      <c r="R20" s="49">
        <f t="shared" si="5"/>
        <v>0.52500000000000002</v>
      </c>
    </row>
    <row r="21" spans="1:18" x14ac:dyDescent="0.25">
      <c r="A21" s="101" t="s">
        <v>6</v>
      </c>
      <c r="B21" s="102"/>
      <c r="C21" s="10">
        <v>141</v>
      </c>
      <c r="D21" s="10">
        <v>149</v>
      </c>
      <c r="E21" s="65">
        <v>5.6737588700000001E-2</v>
      </c>
      <c r="F21" s="10">
        <v>125</v>
      </c>
      <c r="G21" s="10">
        <v>97</v>
      </c>
      <c r="H21" s="67">
        <v>-0.224</v>
      </c>
      <c r="I21" s="10">
        <v>73</v>
      </c>
      <c r="J21" s="10">
        <v>59</v>
      </c>
      <c r="K21" s="67">
        <v>-0.19178082199999999</v>
      </c>
      <c r="L21" s="11"/>
      <c r="M21" s="10">
        <v>198</v>
      </c>
      <c r="N21" s="10">
        <v>177</v>
      </c>
      <c r="O21" s="10">
        <v>126</v>
      </c>
      <c r="P21" s="48">
        <f t="shared" si="6"/>
        <v>0.75252525252525249</v>
      </c>
      <c r="Q21" s="48">
        <f t="shared" si="4"/>
        <v>0.54802259887005644</v>
      </c>
      <c r="R21" s="49">
        <f t="shared" si="5"/>
        <v>0.46825396825396826</v>
      </c>
    </row>
    <row r="22" spans="1:18" x14ac:dyDescent="0.25">
      <c r="A22" s="101" t="s">
        <v>7</v>
      </c>
      <c r="B22" s="102"/>
      <c r="C22" s="10">
        <v>268</v>
      </c>
      <c r="D22" s="10">
        <v>239</v>
      </c>
      <c r="E22" s="65">
        <v>-0.108208955</v>
      </c>
      <c r="F22" s="10">
        <v>185</v>
      </c>
      <c r="G22" s="10">
        <v>142</v>
      </c>
      <c r="H22" s="67">
        <v>-0.23243243199999999</v>
      </c>
      <c r="I22" s="10">
        <v>83</v>
      </c>
      <c r="J22" s="10">
        <v>64</v>
      </c>
      <c r="K22" s="67">
        <v>-0.22891566299999999</v>
      </c>
      <c r="L22" s="11"/>
      <c r="M22" s="10">
        <v>315</v>
      </c>
      <c r="N22" s="10">
        <v>238</v>
      </c>
      <c r="O22" s="10">
        <v>157</v>
      </c>
      <c r="P22" s="48">
        <f t="shared" si="6"/>
        <v>0.7587301587301587</v>
      </c>
      <c r="Q22" s="48">
        <f t="shared" si="4"/>
        <v>0.59663865546218486</v>
      </c>
      <c r="R22" s="49">
        <f t="shared" si="5"/>
        <v>0.40764331210191085</v>
      </c>
    </row>
    <row r="23" spans="1:18" x14ac:dyDescent="0.25">
      <c r="A23" s="101" t="s">
        <v>8</v>
      </c>
      <c r="B23" s="102"/>
      <c r="C23" s="14">
        <v>24</v>
      </c>
      <c r="D23" s="14">
        <v>17</v>
      </c>
      <c r="E23" s="65">
        <v>-0.29166666699999999</v>
      </c>
      <c r="F23" s="14">
        <v>23</v>
      </c>
      <c r="G23" s="14">
        <v>16</v>
      </c>
      <c r="H23" s="67">
        <v>-0.30434782599999999</v>
      </c>
      <c r="I23" s="14">
        <v>14</v>
      </c>
      <c r="J23" s="14">
        <v>13</v>
      </c>
      <c r="K23" s="67">
        <v>-7.1428570999999996E-2</v>
      </c>
      <c r="L23" s="11"/>
      <c r="M23" s="14">
        <v>24</v>
      </c>
      <c r="N23" s="14">
        <v>23</v>
      </c>
      <c r="O23" s="14">
        <v>21</v>
      </c>
      <c r="P23" s="48">
        <f t="shared" si="6"/>
        <v>0.70833333333333337</v>
      </c>
      <c r="Q23" s="48">
        <f t="shared" si="4"/>
        <v>0.69565217391304346</v>
      </c>
      <c r="R23" s="49">
        <f t="shared" si="5"/>
        <v>0.61904761904761907</v>
      </c>
    </row>
    <row r="24" spans="1:18" x14ac:dyDescent="0.25">
      <c r="A24" s="103" t="s">
        <v>9</v>
      </c>
      <c r="B24" s="104"/>
      <c r="C24" s="13">
        <v>216</v>
      </c>
      <c r="D24" s="13">
        <v>235</v>
      </c>
      <c r="E24" s="65">
        <v>8.7962963000000005E-2</v>
      </c>
      <c r="F24" s="13">
        <v>78</v>
      </c>
      <c r="G24" s="13">
        <v>117</v>
      </c>
      <c r="H24" s="67">
        <v>0.5</v>
      </c>
      <c r="I24" s="13">
        <v>34</v>
      </c>
      <c r="J24" s="13">
        <v>72</v>
      </c>
      <c r="K24" s="67">
        <v>1.1176470588</v>
      </c>
      <c r="L24" s="11"/>
      <c r="M24" s="13">
        <v>229</v>
      </c>
      <c r="N24" s="13">
        <v>104</v>
      </c>
      <c r="O24" s="13">
        <v>91</v>
      </c>
      <c r="P24" s="48">
        <f t="shared" si="6"/>
        <v>1.0262008733624455</v>
      </c>
      <c r="Q24" s="48">
        <f t="shared" si="4"/>
        <v>1.125</v>
      </c>
      <c r="R24" s="49">
        <f t="shared" si="5"/>
        <v>0.79120879120879117</v>
      </c>
    </row>
    <row r="25" spans="1:18" x14ac:dyDescent="0.25">
      <c r="A25" s="105" t="s">
        <v>12</v>
      </c>
      <c r="B25" s="106"/>
      <c r="C25" s="23">
        <v>762</v>
      </c>
      <c r="D25" s="24">
        <v>772</v>
      </c>
      <c r="E25" s="66">
        <v>1.31233596E-2</v>
      </c>
      <c r="F25" s="23">
        <v>477</v>
      </c>
      <c r="G25" s="23">
        <v>444</v>
      </c>
      <c r="H25" s="77">
        <v>-6.9182389999999996E-2</v>
      </c>
      <c r="I25" s="23">
        <v>229</v>
      </c>
      <c r="J25" s="23">
        <v>229</v>
      </c>
      <c r="K25" s="66">
        <v>0</v>
      </c>
      <c r="L25" s="17"/>
      <c r="M25" s="25">
        <f>M17+M24</f>
        <v>893</v>
      </c>
      <c r="N25" s="25">
        <f>N17+N24</f>
        <v>618</v>
      </c>
      <c r="O25" s="25">
        <f>O17+O24</f>
        <v>435</v>
      </c>
      <c r="P25" s="50">
        <f t="shared" si="6"/>
        <v>0.86450167973124303</v>
      </c>
      <c r="Q25" s="50">
        <f t="shared" si="4"/>
        <v>0.71844660194174759</v>
      </c>
      <c r="R25" s="51">
        <f t="shared" si="5"/>
        <v>0.52643678160919538</v>
      </c>
    </row>
    <row r="26" spans="1:18" ht="15" customHeight="1" x14ac:dyDescent="0.25">
      <c r="A26" s="96" t="s">
        <v>13</v>
      </c>
      <c r="B26" s="97"/>
      <c r="C26" s="26"/>
      <c r="D26" s="27"/>
      <c r="E26" s="54"/>
      <c r="F26" s="26"/>
      <c r="G26" s="26"/>
      <c r="H26" s="79"/>
      <c r="I26" s="26"/>
      <c r="J26" s="26"/>
      <c r="K26" s="54"/>
      <c r="L26" s="28"/>
      <c r="M26" s="29"/>
      <c r="N26" s="29"/>
      <c r="O26" s="29"/>
      <c r="P26" s="54"/>
      <c r="Q26" s="54"/>
      <c r="R26" s="55"/>
    </row>
    <row r="27" spans="1:18" x14ac:dyDescent="0.25">
      <c r="A27" s="98" t="s">
        <v>14</v>
      </c>
      <c r="B27" s="30" t="s">
        <v>15</v>
      </c>
      <c r="C27" s="13">
        <v>21</v>
      </c>
      <c r="D27" s="31">
        <v>23</v>
      </c>
      <c r="E27" s="68">
        <v>9.5238095199999998E-2</v>
      </c>
      <c r="F27" s="31">
        <v>12</v>
      </c>
      <c r="G27" s="31">
        <v>12</v>
      </c>
      <c r="H27" s="68">
        <v>0</v>
      </c>
      <c r="I27" s="31">
        <v>6</v>
      </c>
      <c r="J27" s="31">
        <v>2</v>
      </c>
      <c r="K27" s="68">
        <v>-0.66666666699999999</v>
      </c>
      <c r="L27" s="11"/>
      <c r="M27" s="31">
        <v>28</v>
      </c>
      <c r="N27" s="31">
        <v>14</v>
      </c>
      <c r="O27" s="31">
        <v>8</v>
      </c>
      <c r="P27" s="56">
        <f t="shared" ref="P27:P65" si="7">D27/M27</f>
        <v>0.8214285714285714</v>
      </c>
      <c r="Q27" s="56">
        <f t="shared" ref="Q27:Q65" si="8">G27/N27</f>
        <v>0.8571428571428571</v>
      </c>
      <c r="R27" s="56">
        <f t="shared" ref="R27:R65" si="9">J27/O27</f>
        <v>0.25</v>
      </c>
    </row>
    <row r="28" spans="1:18" x14ac:dyDescent="0.25">
      <c r="A28" s="99"/>
      <c r="B28" s="32" t="s">
        <v>16</v>
      </c>
      <c r="C28" s="33">
        <v>74</v>
      </c>
      <c r="D28" s="34">
        <v>75</v>
      </c>
      <c r="E28" s="69">
        <v>1.3513513499999999E-2</v>
      </c>
      <c r="F28" s="34">
        <v>48</v>
      </c>
      <c r="G28" s="34">
        <v>40</v>
      </c>
      <c r="H28" s="69">
        <v>-0.16666666699999999</v>
      </c>
      <c r="I28" s="34">
        <v>19</v>
      </c>
      <c r="J28" s="34">
        <v>16</v>
      </c>
      <c r="K28" s="69">
        <v>-0.15789473700000001</v>
      </c>
      <c r="L28" s="11"/>
      <c r="M28" s="34">
        <v>85</v>
      </c>
      <c r="N28" s="34">
        <v>55</v>
      </c>
      <c r="O28" s="34">
        <v>30</v>
      </c>
      <c r="P28" s="57">
        <f t="shared" si="7"/>
        <v>0.88235294117647056</v>
      </c>
      <c r="Q28" s="57">
        <f t="shared" si="8"/>
        <v>0.72727272727272729</v>
      </c>
      <c r="R28" s="57">
        <f t="shared" si="9"/>
        <v>0.53333333333333333</v>
      </c>
    </row>
    <row r="29" spans="1:18" s="38" customFormat="1" ht="15.75" thickBot="1" x14ac:dyDescent="0.3">
      <c r="A29" s="100"/>
      <c r="B29" s="35" t="s">
        <v>17</v>
      </c>
      <c r="C29" s="36">
        <v>50</v>
      </c>
      <c r="D29" s="37">
        <v>55</v>
      </c>
      <c r="E29" s="70">
        <v>0.1</v>
      </c>
      <c r="F29" s="37">
        <v>13</v>
      </c>
      <c r="G29" s="37">
        <v>18</v>
      </c>
      <c r="H29" s="70">
        <v>0.3846153846</v>
      </c>
      <c r="I29" s="37">
        <v>2</v>
      </c>
      <c r="J29" s="37">
        <v>5</v>
      </c>
      <c r="K29" s="70">
        <v>1.5</v>
      </c>
      <c r="L29" s="11"/>
      <c r="M29" s="37">
        <v>50</v>
      </c>
      <c r="N29" s="37">
        <v>11</v>
      </c>
      <c r="O29" s="37">
        <v>10</v>
      </c>
      <c r="P29" s="58">
        <f t="shared" si="7"/>
        <v>1.1000000000000001</v>
      </c>
      <c r="Q29" s="58">
        <f t="shared" si="8"/>
        <v>1.6363636363636365</v>
      </c>
      <c r="R29" s="58">
        <f t="shared" si="9"/>
        <v>0.5</v>
      </c>
    </row>
    <row r="30" spans="1:18" ht="15.75" thickBot="1" x14ac:dyDescent="0.3">
      <c r="A30" s="95" t="s">
        <v>18</v>
      </c>
      <c r="B30" s="39" t="s">
        <v>15</v>
      </c>
      <c r="C30" s="40">
        <v>27</v>
      </c>
      <c r="D30" s="41">
        <v>31</v>
      </c>
      <c r="E30" s="71">
        <v>0.14814814809999999</v>
      </c>
      <c r="F30" s="41">
        <v>16</v>
      </c>
      <c r="G30" s="41">
        <v>18</v>
      </c>
      <c r="H30" s="71">
        <v>0.125</v>
      </c>
      <c r="I30" s="41">
        <v>4</v>
      </c>
      <c r="J30" s="41">
        <v>6</v>
      </c>
      <c r="K30" s="71">
        <v>0.5</v>
      </c>
      <c r="L30" s="11"/>
      <c r="M30" s="41">
        <v>29</v>
      </c>
      <c r="N30" s="41">
        <v>20</v>
      </c>
      <c r="O30" s="41">
        <v>9</v>
      </c>
      <c r="P30" s="59">
        <f t="shared" si="7"/>
        <v>1.0689655172413792</v>
      </c>
      <c r="Q30" s="59">
        <f t="shared" si="8"/>
        <v>0.9</v>
      </c>
      <c r="R30" s="59">
        <f t="shared" si="9"/>
        <v>0.66666666666666663</v>
      </c>
    </row>
    <row r="31" spans="1:18" ht="15.75" thickBot="1" x14ac:dyDescent="0.3">
      <c r="A31" s="95"/>
      <c r="B31" s="32" t="s">
        <v>16</v>
      </c>
      <c r="C31" s="31">
        <v>124</v>
      </c>
      <c r="D31" s="31">
        <v>127</v>
      </c>
      <c r="E31" s="68">
        <v>2.4193548400000001E-2</v>
      </c>
      <c r="F31" s="31">
        <v>91</v>
      </c>
      <c r="G31" s="31">
        <v>88</v>
      </c>
      <c r="H31" s="68">
        <v>-3.2967033E-2</v>
      </c>
      <c r="I31" s="31">
        <v>55</v>
      </c>
      <c r="J31" s="31">
        <v>41</v>
      </c>
      <c r="K31" s="68">
        <v>-0.25454545499999998</v>
      </c>
      <c r="L31" s="11"/>
      <c r="M31" s="31">
        <v>162</v>
      </c>
      <c r="N31" s="31">
        <v>126</v>
      </c>
      <c r="O31" s="31">
        <v>87</v>
      </c>
      <c r="P31" s="56">
        <f t="shared" si="7"/>
        <v>0.78395061728395066</v>
      </c>
      <c r="Q31" s="56">
        <f t="shared" si="8"/>
        <v>0.69841269841269837</v>
      </c>
      <c r="R31" s="56">
        <f t="shared" si="9"/>
        <v>0.47126436781609193</v>
      </c>
    </row>
    <row r="32" spans="1:18" ht="15.75" thickBot="1" x14ac:dyDescent="0.3">
      <c r="A32" s="90"/>
      <c r="B32" s="35" t="s">
        <v>17</v>
      </c>
      <c r="C32" s="36">
        <v>23</v>
      </c>
      <c r="D32" s="37">
        <v>16</v>
      </c>
      <c r="E32" s="70">
        <v>-0.30434782599999999</v>
      </c>
      <c r="F32" s="37">
        <v>14</v>
      </c>
      <c r="G32" s="37">
        <v>7</v>
      </c>
      <c r="H32" s="70">
        <v>-0.5</v>
      </c>
      <c r="I32" s="37">
        <v>3</v>
      </c>
      <c r="J32" s="37">
        <v>2</v>
      </c>
      <c r="K32" s="70">
        <v>-0.33333333300000001</v>
      </c>
      <c r="L32" s="11"/>
      <c r="M32" s="37">
        <v>24</v>
      </c>
      <c r="N32" s="37">
        <v>17</v>
      </c>
      <c r="O32" s="37">
        <v>15</v>
      </c>
      <c r="P32" s="58">
        <f t="shared" si="7"/>
        <v>0.66666666666666663</v>
      </c>
      <c r="Q32" s="58">
        <f t="shared" si="8"/>
        <v>0.41176470588235292</v>
      </c>
      <c r="R32" s="58">
        <f t="shared" si="9"/>
        <v>0.13333333333333333</v>
      </c>
    </row>
    <row r="33" spans="1:18" ht="15.75" thickBot="1" x14ac:dyDescent="0.3">
      <c r="A33" s="95" t="s">
        <v>19</v>
      </c>
      <c r="B33" s="39" t="s">
        <v>15</v>
      </c>
      <c r="C33" s="40">
        <v>20</v>
      </c>
      <c r="D33" s="41">
        <v>18</v>
      </c>
      <c r="E33" s="71">
        <v>-0.1</v>
      </c>
      <c r="F33" s="41">
        <v>11</v>
      </c>
      <c r="G33" s="41">
        <v>13</v>
      </c>
      <c r="H33" s="71">
        <v>0.18181818180000001</v>
      </c>
      <c r="I33" s="41">
        <v>2</v>
      </c>
      <c r="J33" s="41">
        <v>3</v>
      </c>
      <c r="K33" s="72">
        <v>0.5</v>
      </c>
      <c r="L33" s="11"/>
      <c r="M33" s="41">
        <v>21</v>
      </c>
      <c r="N33" s="41">
        <v>13</v>
      </c>
      <c r="O33" s="41">
        <v>7</v>
      </c>
      <c r="P33" s="59">
        <f t="shared" si="7"/>
        <v>0.8571428571428571</v>
      </c>
      <c r="Q33" s="59">
        <f t="shared" si="8"/>
        <v>1</v>
      </c>
      <c r="R33" s="59">
        <f t="shared" si="9"/>
        <v>0.42857142857142855</v>
      </c>
    </row>
    <row r="34" spans="1:18" ht="15.75" thickBot="1" x14ac:dyDescent="0.3">
      <c r="A34" s="95"/>
      <c r="B34" s="32" t="s">
        <v>16</v>
      </c>
      <c r="C34" s="31">
        <v>112</v>
      </c>
      <c r="D34" s="31">
        <v>75</v>
      </c>
      <c r="E34" s="68">
        <v>-0.33035714300000002</v>
      </c>
      <c r="F34" s="31">
        <v>77</v>
      </c>
      <c r="G34" s="31">
        <v>55</v>
      </c>
      <c r="H34" s="68">
        <v>-0.28571428599999998</v>
      </c>
      <c r="I34" s="31">
        <v>30</v>
      </c>
      <c r="J34" s="31">
        <v>24</v>
      </c>
      <c r="K34" s="68">
        <v>-0.2</v>
      </c>
      <c r="L34" s="11"/>
      <c r="M34" s="31">
        <v>126</v>
      </c>
      <c r="N34" s="31">
        <v>92</v>
      </c>
      <c r="O34" s="31">
        <v>59</v>
      </c>
      <c r="P34" s="56">
        <f t="shared" si="7"/>
        <v>0.59523809523809523</v>
      </c>
      <c r="Q34" s="56">
        <f t="shared" si="8"/>
        <v>0.59782608695652173</v>
      </c>
      <c r="R34" s="56">
        <f t="shared" si="9"/>
        <v>0.40677966101694918</v>
      </c>
    </row>
    <row r="35" spans="1:18" ht="15.75" thickBot="1" x14ac:dyDescent="0.3">
      <c r="A35" s="90"/>
      <c r="B35" s="35" t="s">
        <v>17</v>
      </c>
      <c r="C35" s="36">
        <v>31</v>
      </c>
      <c r="D35" s="37">
        <v>24</v>
      </c>
      <c r="E35" s="70">
        <v>-0.22580645199999999</v>
      </c>
      <c r="F35" s="37">
        <v>7</v>
      </c>
      <c r="G35" s="37">
        <v>7</v>
      </c>
      <c r="H35" s="70">
        <v>0</v>
      </c>
      <c r="I35" s="37">
        <v>2</v>
      </c>
      <c r="J35" s="37">
        <v>3</v>
      </c>
      <c r="K35" s="70">
        <v>0.5</v>
      </c>
      <c r="L35" s="11"/>
      <c r="M35" s="37">
        <v>33</v>
      </c>
      <c r="N35" s="37">
        <v>13</v>
      </c>
      <c r="O35" s="37">
        <v>13</v>
      </c>
      <c r="P35" s="58">
        <f t="shared" si="7"/>
        <v>0.72727272727272729</v>
      </c>
      <c r="Q35" s="58">
        <f t="shared" si="8"/>
        <v>0.53846153846153844</v>
      </c>
      <c r="R35" s="58">
        <f t="shared" si="9"/>
        <v>0.23076923076923078</v>
      </c>
    </row>
    <row r="36" spans="1:18" ht="15.75" thickBot="1" x14ac:dyDescent="0.3">
      <c r="A36" s="95" t="s">
        <v>20</v>
      </c>
      <c r="B36" s="39" t="s">
        <v>15</v>
      </c>
      <c r="C36" s="41">
        <v>23</v>
      </c>
      <c r="D36" s="41">
        <v>23</v>
      </c>
      <c r="E36" s="71">
        <v>0</v>
      </c>
      <c r="F36" s="41">
        <v>16</v>
      </c>
      <c r="G36" s="41">
        <v>11</v>
      </c>
      <c r="H36" s="71">
        <v>-0.3125</v>
      </c>
      <c r="I36" s="41">
        <v>8</v>
      </c>
      <c r="J36" s="41">
        <v>8</v>
      </c>
      <c r="K36" s="71">
        <v>0</v>
      </c>
      <c r="L36" s="11"/>
      <c r="M36" s="41">
        <v>24</v>
      </c>
      <c r="N36" s="41">
        <v>16</v>
      </c>
      <c r="O36" s="41">
        <v>9</v>
      </c>
      <c r="P36" s="59">
        <f t="shared" si="7"/>
        <v>0.95833333333333337</v>
      </c>
      <c r="Q36" s="59">
        <f t="shared" si="8"/>
        <v>0.6875</v>
      </c>
      <c r="R36" s="59">
        <f t="shared" si="9"/>
        <v>0.88888888888888884</v>
      </c>
    </row>
    <row r="37" spans="1:18" ht="15.75" thickBot="1" x14ac:dyDescent="0.3">
      <c r="A37" s="95"/>
      <c r="B37" s="32" t="s">
        <v>16</v>
      </c>
      <c r="C37" s="31">
        <v>85</v>
      </c>
      <c r="D37" s="31">
        <v>66</v>
      </c>
      <c r="E37" s="68">
        <v>-0.22352941200000001</v>
      </c>
      <c r="F37" s="31">
        <v>71</v>
      </c>
      <c r="G37" s="31">
        <v>44</v>
      </c>
      <c r="H37" s="68">
        <v>-0.38028169000000001</v>
      </c>
      <c r="I37" s="31">
        <v>33</v>
      </c>
      <c r="J37" s="31">
        <v>28</v>
      </c>
      <c r="K37" s="68">
        <v>-0.15151515199999999</v>
      </c>
      <c r="L37" s="11"/>
      <c r="M37" s="31">
        <v>98</v>
      </c>
      <c r="N37" s="31">
        <v>80</v>
      </c>
      <c r="O37" s="31">
        <v>53</v>
      </c>
      <c r="P37" s="56">
        <f t="shared" si="7"/>
        <v>0.67346938775510201</v>
      </c>
      <c r="Q37" s="56">
        <f t="shared" si="8"/>
        <v>0.55000000000000004</v>
      </c>
      <c r="R37" s="56">
        <f t="shared" si="9"/>
        <v>0.52830188679245282</v>
      </c>
    </row>
    <row r="38" spans="1:18" ht="15.75" thickBot="1" x14ac:dyDescent="0.3">
      <c r="A38" s="90"/>
      <c r="B38" s="35" t="s">
        <v>17</v>
      </c>
      <c r="C38" s="36">
        <v>22</v>
      </c>
      <c r="D38" s="37">
        <v>17</v>
      </c>
      <c r="E38" s="70">
        <v>-0.22727272700000001</v>
      </c>
      <c r="F38" s="37">
        <v>2</v>
      </c>
      <c r="G38" s="37">
        <v>7</v>
      </c>
      <c r="H38" s="70">
        <v>2.5</v>
      </c>
      <c r="I38" s="37">
        <v>1</v>
      </c>
      <c r="J38" s="37">
        <v>6</v>
      </c>
      <c r="K38" s="73">
        <v>5</v>
      </c>
      <c r="L38" s="11"/>
      <c r="M38" s="37">
        <v>21</v>
      </c>
      <c r="N38" s="37">
        <v>3</v>
      </c>
      <c r="O38" s="37">
        <v>3</v>
      </c>
      <c r="P38" s="58">
        <f t="shared" si="7"/>
        <v>0.80952380952380953</v>
      </c>
      <c r="Q38" s="58">
        <f t="shared" si="8"/>
        <v>2.3333333333333335</v>
      </c>
      <c r="R38" s="58">
        <f t="shared" si="9"/>
        <v>2</v>
      </c>
    </row>
    <row r="39" spans="1:18" ht="15.75" thickBot="1" x14ac:dyDescent="0.3">
      <c r="A39" s="95" t="s">
        <v>21</v>
      </c>
      <c r="B39" s="39" t="s">
        <v>15</v>
      </c>
      <c r="C39" s="41">
        <v>6</v>
      </c>
      <c r="D39" s="41">
        <v>11</v>
      </c>
      <c r="E39" s="71">
        <v>0.83333333330000003</v>
      </c>
      <c r="F39" s="41">
        <v>1</v>
      </c>
      <c r="G39" s="41">
        <v>3</v>
      </c>
      <c r="H39" s="71">
        <v>2</v>
      </c>
      <c r="I39" s="41">
        <v>1</v>
      </c>
      <c r="J39" s="41">
        <v>0</v>
      </c>
      <c r="K39" s="71">
        <v>-1</v>
      </c>
      <c r="L39" s="11"/>
      <c r="M39" s="41">
        <v>6</v>
      </c>
      <c r="N39" s="41">
        <v>2</v>
      </c>
      <c r="O39" s="41">
        <v>1</v>
      </c>
      <c r="P39" s="59">
        <f t="shared" si="7"/>
        <v>1.8333333333333333</v>
      </c>
      <c r="Q39" s="59">
        <f t="shared" si="8"/>
        <v>1.5</v>
      </c>
      <c r="R39" s="59">
        <f t="shared" si="9"/>
        <v>0</v>
      </c>
    </row>
    <row r="40" spans="1:18" ht="15.75" thickBot="1" x14ac:dyDescent="0.3">
      <c r="A40" s="95"/>
      <c r="B40" s="32" t="s">
        <v>16</v>
      </c>
      <c r="C40" s="13">
        <v>23</v>
      </c>
      <c r="D40" s="31">
        <v>48</v>
      </c>
      <c r="E40" s="68">
        <v>1.0869565216999999</v>
      </c>
      <c r="F40" s="31">
        <v>13</v>
      </c>
      <c r="G40" s="31">
        <v>12</v>
      </c>
      <c r="H40" s="68">
        <v>-7.6923077000000006E-2</v>
      </c>
      <c r="I40" s="31">
        <v>7</v>
      </c>
      <c r="J40" s="31">
        <v>7</v>
      </c>
      <c r="K40" s="68">
        <v>0</v>
      </c>
      <c r="L40" s="11"/>
      <c r="M40" s="31">
        <v>30</v>
      </c>
      <c r="N40" s="31">
        <v>22</v>
      </c>
      <c r="O40" s="31">
        <v>16</v>
      </c>
      <c r="P40" s="56">
        <f t="shared" si="7"/>
        <v>1.6</v>
      </c>
      <c r="Q40" s="56">
        <f t="shared" si="8"/>
        <v>0.54545454545454541</v>
      </c>
      <c r="R40" s="56">
        <f t="shared" si="9"/>
        <v>0.4375</v>
      </c>
    </row>
    <row r="41" spans="1:18" ht="15.75" thickBot="1" x14ac:dyDescent="0.3">
      <c r="A41" s="90"/>
      <c r="B41" s="35" t="s">
        <v>17</v>
      </c>
      <c r="C41" s="36">
        <v>38</v>
      </c>
      <c r="D41" s="37">
        <v>54</v>
      </c>
      <c r="E41" s="70">
        <v>0.4210526316</v>
      </c>
      <c r="F41" s="37">
        <v>13</v>
      </c>
      <c r="G41" s="37">
        <v>37</v>
      </c>
      <c r="H41" s="70">
        <v>1.8461538462</v>
      </c>
      <c r="I41" s="37">
        <v>11</v>
      </c>
      <c r="J41" s="37">
        <v>32</v>
      </c>
      <c r="K41" s="70">
        <v>1.9090909090999999</v>
      </c>
      <c r="L41" s="11"/>
      <c r="M41" s="37">
        <v>46</v>
      </c>
      <c r="N41" s="37">
        <v>27</v>
      </c>
      <c r="O41" s="37">
        <v>25</v>
      </c>
      <c r="P41" s="58">
        <f t="shared" si="7"/>
        <v>1.173913043478261</v>
      </c>
      <c r="Q41" s="58">
        <f t="shared" si="8"/>
        <v>1.3703703703703705</v>
      </c>
      <c r="R41" s="58">
        <f t="shared" si="9"/>
        <v>1.28</v>
      </c>
    </row>
    <row r="42" spans="1:18" ht="15.75" thickBot="1" x14ac:dyDescent="0.3">
      <c r="A42" s="95" t="s">
        <v>50</v>
      </c>
      <c r="B42" s="39" t="s">
        <v>15</v>
      </c>
      <c r="C42" s="41">
        <v>1</v>
      </c>
      <c r="D42" s="41">
        <v>0</v>
      </c>
      <c r="E42" s="71">
        <v>-1</v>
      </c>
      <c r="F42" s="41">
        <v>1</v>
      </c>
      <c r="G42" s="41">
        <v>0</v>
      </c>
      <c r="H42" s="71">
        <v>-1</v>
      </c>
      <c r="I42" s="41">
        <v>0</v>
      </c>
      <c r="J42" s="41">
        <v>0</v>
      </c>
      <c r="K42" s="72"/>
      <c r="L42" s="11"/>
      <c r="M42" s="41">
        <v>1</v>
      </c>
      <c r="N42" s="41">
        <v>1</v>
      </c>
      <c r="O42" s="41">
        <v>0</v>
      </c>
      <c r="P42" s="59">
        <f t="shared" si="7"/>
        <v>0</v>
      </c>
      <c r="Q42" s="59">
        <f t="shared" si="8"/>
        <v>0</v>
      </c>
      <c r="R42" s="60" t="s">
        <v>22</v>
      </c>
    </row>
    <row r="43" spans="1:18" ht="15.75" thickBot="1" x14ac:dyDescent="0.3">
      <c r="A43" s="95"/>
      <c r="B43" s="32" t="s">
        <v>16</v>
      </c>
      <c r="C43" s="31">
        <v>6</v>
      </c>
      <c r="D43" s="31">
        <v>7</v>
      </c>
      <c r="E43" s="68">
        <v>0.16666666669999999</v>
      </c>
      <c r="F43" s="31">
        <v>4</v>
      </c>
      <c r="G43" s="31">
        <v>5</v>
      </c>
      <c r="H43" s="68">
        <v>0.25</v>
      </c>
      <c r="I43" s="31">
        <v>2</v>
      </c>
      <c r="J43" s="31">
        <v>1</v>
      </c>
      <c r="K43" s="68">
        <v>-0.5</v>
      </c>
      <c r="L43" s="11"/>
      <c r="M43" s="31">
        <v>7</v>
      </c>
      <c r="N43" s="31">
        <v>5</v>
      </c>
      <c r="O43" s="31">
        <v>3</v>
      </c>
      <c r="P43" s="56">
        <f t="shared" si="7"/>
        <v>1</v>
      </c>
      <c r="Q43" s="56">
        <f t="shared" si="8"/>
        <v>1</v>
      </c>
      <c r="R43" s="56">
        <f t="shared" si="9"/>
        <v>0.33333333333333331</v>
      </c>
    </row>
    <row r="44" spans="1:18" ht="15.75" thickBot="1" x14ac:dyDescent="0.3">
      <c r="A44" s="90"/>
      <c r="B44" s="35" t="s">
        <v>17</v>
      </c>
      <c r="C44" s="36">
        <v>9</v>
      </c>
      <c r="D44" s="37">
        <v>14</v>
      </c>
      <c r="E44" s="70">
        <v>0.55555555560000003</v>
      </c>
      <c r="F44" s="37">
        <v>4</v>
      </c>
      <c r="G44" s="37">
        <v>5</v>
      </c>
      <c r="H44" s="70">
        <v>0.25</v>
      </c>
      <c r="I44" s="37">
        <v>2</v>
      </c>
      <c r="J44" s="37">
        <v>1</v>
      </c>
      <c r="K44" s="70">
        <v>-0.5</v>
      </c>
      <c r="L44" s="11"/>
      <c r="M44" s="37">
        <v>9</v>
      </c>
      <c r="N44" s="37">
        <v>4</v>
      </c>
      <c r="O44" s="37">
        <v>3</v>
      </c>
      <c r="P44" s="58">
        <f t="shared" si="7"/>
        <v>1.5555555555555556</v>
      </c>
      <c r="Q44" s="58">
        <f t="shared" si="8"/>
        <v>1.25</v>
      </c>
      <c r="R44" s="58">
        <f t="shared" si="9"/>
        <v>0.33333333333333331</v>
      </c>
    </row>
    <row r="45" spans="1:18" ht="15.75" thickBot="1" x14ac:dyDescent="0.3">
      <c r="A45" s="95" t="s">
        <v>23</v>
      </c>
      <c r="B45" s="39" t="s">
        <v>15</v>
      </c>
      <c r="C45" s="41">
        <v>14</v>
      </c>
      <c r="D45" s="41">
        <v>26</v>
      </c>
      <c r="E45" s="71">
        <v>0.85714285710000004</v>
      </c>
      <c r="F45" s="41">
        <v>8</v>
      </c>
      <c r="G45" s="41">
        <v>15</v>
      </c>
      <c r="H45" s="71">
        <v>0.875</v>
      </c>
      <c r="I45" s="41">
        <v>3</v>
      </c>
      <c r="J45" s="41">
        <v>2</v>
      </c>
      <c r="K45" s="71">
        <v>-0.33333333300000001</v>
      </c>
      <c r="L45" s="11"/>
      <c r="M45" s="41">
        <v>17</v>
      </c>
      <c r="N45" s="41">
        <v>9</v>
      </c>
      <c r="O45" s="41">
        <v>5</v>
      </c>
      <c r="P45" s="59">
        <f t="shared" si="7"/>
        <v>1.5294117647058822</v>
      </c>
      <c r="Q45" s="59">
        <f t="shared" si="8"/>
        <v>1.6666666666666667</v>
      </c>
      <c r="R45" s="59">
        <f t="shared" si="9"/>
        <v>0.4</v>
      </c>
    </row>
    <row r="46" spans="1:18" ht="15.75" thickBot="1" x14ac:dyDescent="0.3">
      <c r="A46" s="95"/>
      <c r="B46" s="32" t="s">
        <v>16</v>
      </c>
      <c r="C46" s="31">
        <v>112</v>
      </c>
      <c r="D46" s="31">
        <v>131</v>
      </c>
      <c r="E46" s="68">
        <v>0.16964285709999999</v>
      </c>
      <c r="F46" s="31">
        <v>87</v>
      </c>
      <c r="G46" s="31">
        <v>77</v>
      </c>
      <c r="H46" s="68">
        <v>-0.114942529</v>
      </c>
      <c r="I46" s="31">
        <v>44</v>
      </c>
      <c r="J46" s="31">
        <v>36</v>
      </c>
      <c r="K46" s="68">
        <v>-0.18181818199999999</v>
      </c>
      <c r="L46" s="11"/>
      <c r="M46" s="31">
        <v>146</v>
      </c>
      <c r="N46" s="31">
        <v>126</v>
      </c>
      <c r="O46" s="31">
        <v>90</v>
      </c>
      <c r="P46" s="56">
        <f t="shared" si="7"/>
        <v>0.89726027397260277</v>
      </c>
      <c r="Q46" s="56">
        <f t="shared" si="8"/>
        <v>0.61111111111111116</v>
      </c>
      <c r="R46" s="56">
        <f t="shared" si="9"/>
        <v>0.4</v>
      </c>
    </row>
    <row r="47" spans="1:18" ht="15.75" thickBot="1" x14ac:dyDescent="0.3">
      <c r="A47" s="90"/>
      <c r="B47" s="35" t="s">
        <v>17</v>
      </c>
      <c r="C47" s="36">
        <v>39</v>
      </c>
      <c r="D47" s="37">
        <v>51</v>
      </c>
      <c r="E47" s="70">
        <v>0.3076923077</v>
      </c>
      <c r="F47" s="37">
        <v>23</v>
      </c>
      <c r="G47" s="37">
        <v>34</v>
      </c>
      <c r="H47" s="70">
        <v>0.47826086960000003</v>
      </c>
      <c r="I47" s="37">
        <v>13</v>
      </c>
      <c r="J47" s="37">
        <v>23</v>
      </c>
      <c r="K47" s="70">
        <v>0.7692307692</v>
      </c>
      <c r="L47" s="11"/>
      <c r="M47" s="37">
        <v>42</v>
      </c>
      <c r="N47" s="37">
        <v>27</v>
      </c>
      <c r="O47" s="37">
        <v>21</v>
      </c>
      <c r="P47" s="58">
        <f t="shared" si="7"/>
        <v>1.2142857142857142</v>
      </c>
      <c r="Q47" s="58">
        <f t="shared" si="8"/>
        <v>1.2592592592592593</v>
      </c>
      <c r="R47" s="58">
        <f t="shared" si="9"/>
        <v>1.0952380952380953</v>
      </c>
    </row>
    <row r="48" spans="1:18" ht="15.75" thickBot="1" x14ac:dyDescent="0.3">
      <c r="A48" s="95" t="s">
        <v>24</v>
      </c>
      <c r="B48" s="39" t="s">
        <v>15</v>
      </c>
      <c r="C48" s="41">
        <v>1</v>
      </c>
      <c r="D48" s="41">
        <v>0</v>
      </c>
      <c r="E48" s="71">
        <v>-1</v>
      </c>
      <c r="F48" s="41">
        <v>1</v>
      </c>
      <c r="G48" s="41">
        <v>0</v>
      </c>
      <c r="H48" s="71">
        <v>-1</v>
      </c>
      <c r="I48" s="41">
        <v>1</v>
      </c>
      <c r="J48" s="41">
        <v>0</v>
      </c>
      <c r="K48" s="71">
        <v>-1</v>
      </c>
      <c r="L48" s="11"/>
      <c r="M48" s="41">
        <v>1</v>
      </c>
      <c r="N48" s="41">
        <v>1</v>
      </c>
      <c r="O48" s="41">
        <v>1</v>
      </c>
      <c r="P48" s="59">
        <f t="shared" si="7"/>
        <v>0</v>
      </c>
      <c r="Q48" s="59">
        <f t="shared" si="8"/>
        <v>0</v>
      </c>
      <c r="R48" s="59">
        <f t="shared" si="9"/>
        <v>0</v>
      </c>
    </row>
    <row r="49" spans="1:18" ht="15.75" thickBot="1" x14ac:dyDescent="0.3">
      <c r="A49" s="95"/>
      <c r="B49" s="32" t="s">
        <v>16</v>
      </c>
      <c r="C49" s="13">
        <v>10</v>
      </c>
      <c r="D49" s="31">
        <v>8</v>
      </c>
      <c r="E49" s="68">
        <v>-0.2</v>
      </c>
      <c r="F49" s="31">
        <v>8</v>
      </c>
      <c r="G49" s="31">
        <v>6</v>
      </c>
      <c r="H49" s="68">
        <v>-0.25</v>
      </c>
      <c r="I49" s="31">
        <v>5</v>
      </c>
      <c r="J49" s="31">
        <v>4</v>
      </c>
      <c r="K49" s="68">
        <v>-0.2</v>
      </c>
      <c r="L49" s="11"/>
      <c r="M49" s="31">
        <v>10</v>
      </c>
      <c r="N49" s="31">
        <v>8</v>
      </c>
      <c r="O49" s="31">
        <v>6</v>
      </c>
      <c r="P49" s="56">
        <f t="shared" si="7"/>
        <v>0.8</v>
      </c>
      <c r="Q49" s="56">
        <f t="shared" si="8"/>
        <v>0.75</v>
      </c>
      <c r="R49" s="56">
        <f t="shared" si="9"/>
        <v>0.66666666666666663</v>
      </c>
    </row>
    <row r="50" spans="1:18" ht="15.75" thickBot="1" x14ac:dyDescent="0.3">
      <c r="A50" s="90"/>
      <c r="B50" s="35" t="s">
        <v>17</v>
      </c>
      <c r="C50" s="36">
        <v>4</v>
      </c>
      <c r="D50" s="37">
        <v>4</v>
      </c>
      <c r="E50" s="70">
        <v>0</v>
      </c>
      <c r="F50" s="37">
        <v>2</v>
      </c>
      <c r="G50" s="37">
        <v>2</v>
      </c>
      <c r="H50" s="70">
        <v>0</v>
      </c>
      <c r="I50" s="37">
        <v>0</v>
      </c>
      <c r="J50" s="37">
        <v>0</v>
      </c>
      <c r="K50" s="73"/>
      <c r="L50" s="11"/>
      <c r="M50" s="37">
        <v>4</v>
      </c>
      <c r="N50" s="37">
        <v>2</v>
      </c>
      <c r="O50" s="37">
        <v>1</v>
      </c>
      <c r="P50" s="58">
        <f t="shared" si="7"/>
        <v>1</v>
      </c>
      <c r="Q50" s="58">
        <f t="shared" si="8"/>
        <v>1</v>
      </c>
      <c r="R50" s="58">
        <f t="shared" si="9"/>
        <v>0</v>
      </c>
    </row>
    <row r="51" spans="1:18" ht="15.75" thickBot="1" x14ac:dyDescent="0.3">
      <c r="A51" s="90" t="s">
        <v>25</v>
      </c>
      <c r="B51" s="39" t="s">
        <v>15</v>
      </c>
      <c r="C51" s="40">
        <v>99</v>
      </c>
      <c r="D51" s="41">
        <v>146</v>
      </c>
      <c r="E51" s="71">
        <v>0.47474747470000001</v>
      </c>
      <c r="F51" s="41">
        <v>91</v>
      </c>
      <c r="G51" s="41">
        <v>130</v>
      </c>
      <c r="H51" s="71">
        <v>0.42857142860000003</v>
      </c>
      <c r="I51" s="41">
        <v>33</v>
      </c>
      <c r="J51" s="41">
        <v>53</v>
      </c>
      <c r="K51" s="71">
        <v>0.60606060610000001</v>
      </c>
      <c r="L51" s="11"/>
      <c r="M51" s="41">
        <v>152</v>
      </c>
      <c r="N51" s="41">
        <v>140</v>
      </c>
      <c r="O51" s="41">
        <v>59</v>
      </c>
      <c r="P51" s="59">
        <f t="shared" si="7"/>
        <v>0.96052631578947367</v>
      </c>
      <c r="Q51" s="59">
        <f t="shared" si="8"/>
        <v>0.9285714285714286</v>
      </c>
      <c r="R51" s="59">
        <f t="shared" si="9"/>
        <v>0.89830508474576276</v>
      </c>
    </row>
    <row r="52" spans="1:18" ht="15.75" thickBot="1" x14ac:dyDescent="0.3">
      <c r="A52" s="90"/>
      <c r="B52" s="35" t="s">
        <v>16</v>
      </c>
      <c r="C52" s="36">
        <v>344</v>
      </c>
      <c r="D52" s="37">
        <v>398</v>
      </c>
      <c r="E52" s="70">
        <v>0.15697674419999999</v>
      </c>
      <c r="F52" s="37">
        <v>322</v>
      </c>
      <c r="G52" s="37">
        <v>330</v>
      </c>
      <c r="H52" s="70">
        <v>2.48447205E-2</v>
      </c>
      <c r="I52" s="37">
        <v>157</v>
      </c>
      <c r="J52" s="37">
        <v>149</v>
      </c>
      <c r="K52" s="70">
        <v>-5.0955413999999997E-2</v>
      </c>
      <c r="L52" s="11"/>
      <c r="M52" s="37">
        <v>595</v>
      </c>
      <c r="N52" s="37">
        <v>551</v>
      </c>
      <c r="O52" s="37">
        <v>322</v>
      </c>
      <c r="P52" s="58">
        <f t="shared" si="7"/>
        <v>0.66890756302521004</v>
      </c>
      <c r="Q52" s="58">
        <f t="shared" si="8"/>
        <v>0.59891107078039929</v>
      </c>
      <c r="R52" s="58">
        <f t="shared" si="9"/>
        <v>0.46273291925465837</v>
      </c>
    </row>
    <row r="53" spans="1:18" ht="15.75" thickBot="1" x14ac:dyDescent="0.3">
      <c r="A53" s="95" t="s">
        <v>26</v>
      </c>
      <c r="B53" s="39" t="s">
        <v>15</v>
      </c>
      <c r="C53" s="40">
        <v>1</v>
      </c>
      <c r="D53" s="42">
        <v>3</v>
      </c>
      <c r="E53" s="74">
        <v>2</v>
      </c>
      <c r="F53" s="42">
        <v>1</v>
      </c>
      <c r="G53" s="42">
        <v>1</v>
      </c>
      <c r="H53" s="74">
        <v>0</v>
      </c>
      <c r="I53" s="42">
        <v>1</v>
      </c>
      <c r="J53" s="42">
        <v>0</v>
      </c>
      <c r="K53" s="74">
        <v>-1</v>
      </c>
      <c r="L53" s="11"/>
      <c r="M53" s="42">
        <v>1</v>
      </c>
      <c r="N53" s="42">
        <v>1</v>
      </c>
      <c r="O53" s="42">
        <v>1</v>
      </c>
      <c r="P53" s="61">
        <f t="shared" si="7"/>
        <v>3</v>
      </c>
      <c r="Q53" s="61">
        <f t="shared" si="8"/>
        <v>1</v>
      </c>
      <c r="R53" s="61">
        <f t="shared" si="9"/>
        <v>0</v>
      </c>
    </row>
    <row r="54" spans="1:18" ht="15.75" thickBot="1" x14ac:dyDescent="0.3">
      <c r="A54" s="90"/>
      <c r="B54" s="32" t="s">
        <v>16</v>
      </c>
      <c r="C54" s="13">
        <v>16</v>
      </c>
      <c r="D54" s="31">
        <v>12</v>
      </c>
      <c r="E54" s="68">
        <v>-0.25</v>
      </c>
      <c r="F54" s="31">
        <v>11</v>
      </c>
      <c r="G54" s="31">
        <v>2</v>
      </c>
      <c r="H54" s="68">
        <v>-0.81818181800000001</v>
      </c>
      <c r="I54" s="31">
        <v>6</v>
      </c>
      <c r="J54" s="31">
        <v>1</v>
      </c>
      <c r="K54" s="68">
        <v>-0.83333333300000001</v>
      </c>
      <c r="L54" s="11"/>
      <c r="M54" s="31">
        <v>17</v>
      </c>
      <c r="N54" s="31">
        <v>12</v>
      </c>
      <c r="O54" s="31">
        <v>6</v>
      </c>
      <c r="P54" s="56">
        <f t="shared" si="7"/>
        <v>0.70588235294117652</v>
      </c>
      <c r="Q54" s="56">
        <f t="shared" si="8"/>
        <v>0.16666666666666666</v>
      </c>
      <c r="R54" s="56">
        <f t="shared" si="9"/>
        <v>0.16666666666666666</v>
      </c>
    </row>
    <row r="55" spans="1:18" ht="15.75" thickBot="1" x14ac:dyDescent="0.3">
      <c r="A55" s="90"/>
      <c r="B55" s="35" t="s">
        <v>17</v>
      </c>
      <c r="C55" s="36">
        <v>4</v>
      </c>
      <c r="D55" s="37">
        <v>4</v>
      </c>
      <c r="E55" s="70">
        <v>0</v>
      </c>
      <c r="F55" s="37">
        <v>2</v>
      </c>
      <c r="G55" s="37">
        <v>1</v>
      </c>
      <c r="H55" s="70">
        <v>-0.5</v>
      </c>
      <c r="I55" s="37">
        <v>0</v>
      </c>
      <c r="J55" s="37">
        <v>0</v>
      </c>
      <c r="K55" s="73"/>
      <c r="L55" s="11"/>
      <c r="M55" s="37">
        <v>4</v>
      </c>
      <c r="N55" s="37">
        <v>2</v>
      </c>
      <c r="O55" s="37">
        <v>0</v>
      </c>
      <c r="P55" s="58">
        <f t="shared" si="7"/>
        <v>1</v>
      </c>
      <c r="Q55" s="58">
        <f t="shared" si="8"/>
        <v>0.5</v>
      </c>
      <c r="R55" s="62" t="s">
        <v>22</v>
      </c>
    </row>
    <row r="56" spans="1:18" ht="15.75" thickBot="1" x14ac:dyDescent="0.3">
      <c r="A56" s="90" t="s">
        <v>27</v>
      </c>
      <c r="B56" s="39" t="s">
        <v>15</v>
      </c>
      <c r="C56" s="40">
        <v>1</v>
      </c>
      <c r="D56" s="41">
        <v>5</v>
      </c>
      <c r="E56" s="72">
        <v>4</v>
      </c>
      <c r="F56" s="41">
        <v>1</v>
      </c>
      <c r="G56" s="41">
        <v>3</v>
      </c>
      <c r="H56" s="72">
        <v>2</v>
      </c>
      <c r="I56" s="41">
        <v>1</v>
      </c>
      <c r="J56" s="41">
        <v>2</v>
      </c>
      <c r="K56" s="72">
        <v>1</v>
      </c>
      <c r="L56" s="11"/>
      <c r="M56" s="41">
        <v>5</v>
      </c>
      <c r="N56" s="41">
        <v>4</v>
      </c>
      <c r="O56" s="41">
        <v>1</v>
      </c>
      <c r="P56" s="59">
        <f t="shared" si="7"/>
        <v>1</v>
      </c>
      <c r="Q56" s="59">
        <f t="shared" si="8"/>
        <v>0.75</v>
      </c>
      <c r="R56" s="59">
        <f t="shared" si="9"/>
        <v>2</v>
      </c>
    </row>
    <row r="57" spans="1:18" ht="15.75" thickBot="1" x14ac:dyDescent="0.3">
      <c r="A57" s="90"/>
      <c r="B57" s="35" t="s">
        <v>16</v>
      </c>
      <c r="C57" s="36">
        <v>10</v>
      </c>
      <c r="D57" s="37">
        <v>15</v>
      </c>
      <c r="E57" s="70">
        <v>0.5</v>
      </c>
      <c r="F57" s="37">
        <v>8</v>
      </c>
      <c r="G57" s="37">
        <v>8</v>
      </c>
      <c r="H57" s="70">
        <v>0</v>
      </c>
      <c r="I57" s="37">
        <v>4</v>
      </c>
      <c r="J57" s="37">
        <v>5</v>
      </c>
      <c r="K57" s="70">
        <v>0.25</v>
      </c>
      <c r="L57" s="11"/>
      <c r="M57" s="37">
        <v>20</v>
      </c>
      <c r="N57" s="37">
        <v>19</v>
      </c>
      <c r="O57" s="37">
        <v>11</v>
      </c>
      <c r="P57" s="58">
        <f t="shared" si="7"/>
        <v>0.75</v>
      </c>
      <c r="Q57" s="58">
        <f t="shared" si="8"/>
        <v>0.42105263157894735</v>
      </c>
      <c r="R57" s="58">
        <f t="shared" si="9"/>
        <v>0.45454545454545453</v>
      </c>
    </row>
    <row r="58" spans="1:18" ht="15.75" thickBot="1" x14ac:dyDescent="0.3">
      <c r="A58" s="90" t="s">
        <v>28</v>
      </c>
      <c r="B58" s="39" t="s">
        <v>15</v>
      </c>
      <c r="C58" s="40">
        <v>1</v>
      </c>
      <c r="D58" s="41">
        <v>3</v>
      </c>
      <c r="E58" s="71">
        <v>2</v>
      </c>
      <c r="F58" s="41">
        <v>1</v>
      </c>
      <c r="G58" s="41">
        <v>2</v>
      </c>
      <c r="H58" s="71">
        <v>1</v>
      </c>
      <c r="I58" s="41">
        <v>0</v>
      </c>
      <c r="J58" s="41">
        <v>0</v>
      </c>
      <c r="K58" s="72"/>
      <c r="L58" s="11"/>
      <c r="M58" s="41">
        <v>1</v>
      </c>
      <c r="N58" s="41">
        <v>1</v>
      </c>
      <c r="O58" s="41">
        <v>0</v>
      </c>
      <c r="P58" s="59">
        <f t="shared" si="7"/>
        <v>3</v>
      </c>
      <c r="Q58" s="59">
        <f t="shared" si="8"/>
        <v>2</v>
      </c>
      <c r="R58" s="60" t="s">
        <v>22</v>
      </c>
    </row>
    <row r="59" spans="1:18" ht="15.75" thickBot="1" x14ac:dyDescent="0.3">
      <c r="A59" s="90"/>
      <c r="B59" s="35" t="s">
        <v>16</v>
      </c>
      <c r="C59" s="36">
        <v>2</v>
      </c>
      <c r="D59" s="37">
        <v>3</v>
      </c>
      <c r="E59" s="70">
        <v>0.5</v>
      </c>
      <c r="F59" s="37">
        <v>2</v>
      </c>
      <c r="G59" s="37">
        <v>2</v>
      </c>
      <c r="H59" s="70">
        <v>0</v>
      </c>
      <c r="I59" s="37">
        <v>0</v>
      </c>
      <c r="J59" s="37">
        <v>0</v>
      </c>
      <c r="K59" s="73"/>
      <c r="L59" s="11"/>
      <c r="M59" s="37">
        <v>4</v>
      </c>
      <c r="N59" s="37">
        <v>4</v>
      </c>
      <c r="O59" s="37">
        <v>2</v>
      </c>
      <c r="P59" s="58">
        <f t="shared" si="7"/>
        <v>0.75</v>
      </c>
      <c r="Q59" s="58">
        <f t="shared" si="8"/>
        <v>0.5</v>
      </c>
      <c r="R59" s="58">
        <f t="shared" si="9"/>
        <v>0</v>
      </c>
    </row>
    <row r="60" spans="1:18" ht="15.75" thickBot="1" x14ac:dyDescent="0.3">
      <c r="A60" s="90" t="s">
        <v>29</v>
      </c>
      <c r="B60" s="39" t="s">
        <v>15</v>
      </c>
      <c r="C60" s="40">
        <v>14</v>
      </c>
      <c r="D60" s="41">
        <v>25</v>
      </c>
      <c r="E60" s="71">
        <v>0.78571428570000001</v>
      </c>
      <c r="F60" s="41">
        <v>13</v>
      </c>
      <c r="G60" s="41">
        <v>24</v>
      </c>
      <c r="H60" s="71">
        <v>0.8461538462</v>
      </c>
      <c r="I60" s="41">
        <v>8</v>
      </c>
      <c r="J60" s="41">
        <v>7</v>
      </c>
      <c r="K60" s="71">
        <v>-0.125</v>
      </c>
      <c r="L60" s="11"/>
      <c r="M60" s="41">
        <v>22</v>
      </c>
      <c r="N60" s="41">
        <v>21</v>
      </c>
      <c r="O60" s="41">
        <v>12</v>
      </c>
      <c r="P60" s="59">
        <f t="shared" si="7"/>
        <v>1.1363636363636365</v>
      </c>
      <c r="Q60" s="59">
        <f t="shared" si="8"/>
        <v>1.1428571428571428</v>
      </c>
      <c r="R60" s="59">
        <f t="shared" si="9"/>
        <v>0.58333333333333337</v>
      </c>
    </row>
    <row r="61" spans="1:18" ht="15.75" thickBot="1" x14ac:dyDescent="0.3">
      <c r="A61" s="90"/>
      <c r="B61" s="35" t="s">
        <v>16</v>
      </c>
      <c r="C61" s="36">
        <v>47</v>
      </c>
      <c r="D61" s="37">
        <v>60</v>
      </c>
      <c r="E61" s="70">
        <v>0.27659574469999998</v>
      </c>
      <c r="F61" s="37">
        <v>43</v>
      </c>
      <c r="G61" s="37">
        <v>50</v>
      </c>
      <c r="H61" s="70">
        <v>0.16279069769999999</v>
      </c>
      <c r="I61" s="37">
        <v>21</v>
      </c>
      <c r="J61" s="37">
        <v>19</v>
      </c>
      <c r="K61" s="70">
        <v>-9.5238094999999995E-2</v>
      </c>
      <c r="L61" s="11"/>
      <c r="M61" s="37">
        <v>73</v>
      </c>
      <c r="N61" s="37">
        <v>71</v>
      </c>
      <c r="O61" s="37">
        <v>43</v>
      </c>
      <c r="P61" s="58">
        <f t="shared" si="7"/>
        <v>0.82191780821917804</v>
      </c>
      <c r="Q61" s="58">
        <f t="shared" si="8"/>
        <v>0.70422535211267601</v>
      </c>
      <c r="R61" s="58">
        <f t="shared" si="9"/>
        <v>0.44186046511627908</v>
      </c>
    </row>
    <row r="62" spans="1:18" ht="15.75" thickBot="1" x14ac:dyDescent="0.3">
      <c r="A62" s="90" t="s">
        <v>30</v>
      </c>
      <c r="B62" s="39" t="s">
        <v>15</v>
      </c>
      <c r="C62" s="40">
        <v>9</v>
      </c>
      <c r="D62" s="41">
        <v>16</v>
      </c>
      <c r="E62" s="71">
        <v>0.77777777780000001</v>
      </c>
      <c r="F62" s="41">
        <v>9</v>
      </c>
      <c r="G62" s="41">
        <v>14</v>
      </c>
      <c r="H62" s="71">
        <v>0.55555555560000003</v>
      </c>
      <c r="I62" s="41">
        <v>1</v>
      </c>
      <c r="J62" s="41">
        <v>6</v>
      </c>
      <c r="K62" s="72">
        <v>5</v>
      </c>
      <c r="L62" s="11"/>
      <c r="M62" s="41">
        <v>9</v>
      </c>
      <c r="N62" s="41">
        <v>8</v>
      </c>
      <c r="O62" s="41">
        <v>3</v>
      </c>
      <c r="P62" s="59">
        <f t="shared" si="7"/>
        <v>1.7777777777777777</v>
      </c>
      <c r="Q62" s="59">
        <f t="shared" si="8"/>
        <v>1.75</v>
      </c>
      <c r="R62" s="59">
        <f t="shared" si="9"/>
        <v>2</v>
      </c>
    </row>
    <row r="63" spans="1:18" ht="15.75" thickBot="1" x14ac:dyDescent="0.3">
      <c r="A63" s="90"/>
      <c r="B63" s="35" t="s">
        <v>16</v>
      </c>
      <c r="C63" s="36">
        <v>16</v>
      </c>
      <c r="D63" s="37">
        <v>33</v>
      </c>
      <c r="E63" s="70">
        <v>1.0625</v>
      </c>
      <c r="F63" s="37">
        <v>16</v>
      </c>
      <c r="G63" s="37">
        <v>28</v>
      </c>
      <c r="H63" s="70">
        <v>0.75</v>
      </c>
      <c r="I63" s="37">
        <v>2</v>
      </c>
      <c r="J63" s="37">
        <v>14</v>
      </c>
      <c r="K63" s="70">
        <v>6</v>
      </c>
      <c r="L63" s="11"/>
      <c r="M63" s="37">
        <v>19</v>
      </c>
      <c r="N63" s="37">
        <v>18</v>
      </c>
      <c r="O63" s="37">
        <v>10</v>
      </c>
      <c r="P63" s="58">
        <f t="shared" si="7"/>
        <v>1.736842105263158</v>
      </c>
      <c r="Q63" s="58">
        <f t="shared" si="8"/>
        <v>1.5555555555555556</v>
      </c>
      <c r="R63" s="58">
        <f t="shared" si="9"/>
        <v>1.4</v>
      </c>
    </row>
    <row r="64" spans="1:18" ht="15.75" thickBot="1" x14ac:dyDescent="0.3">
      <c r="A64" s="90" t="s">
        <v>31</v>
      </c>
      <c r="B64" s="39" t="s">
        <v>15</v>
      </c>
      <c r="C64" s="40">
        <v>0</v>
      </c>
      <c r="D64" s="41">
        <v>2</v>
      </c>
      <c r="E64" s="72"/>
      <c r="F64" s="41">
        <v>0</v>
      </c>
      <c r="G64" s="41">
        <v>2</v>
      </c>
      <c r="H64" s="72"/>
      <c r="I64" s="41">
        <v>0</v>
      </c>
      <c r="J64" s="41">
        <v>1</v>
      </c>
      <c r="K64" s="72"/>
      <c r="L64" s="11"/>
      <c r="M64" s="41">
        <v>3</v>
      </c>
      <c r="N64" s="41">
        <v>3</v>
      </c>
      <c r="O64" s="41">
        <v>2</v>
      </c>
      <c r="P64" s="59">
        <f t="shared" si="7"/>
        <v>0.66666666666666663</v>
      </c>
      <c r="Q64" s="59">
        <f t="shared" si="8"/>
        <v>0.66666666666666663</v>
      </c>
      <c r="R64" s="59">
        <f t="shared" si="9"/>
        <v>0.5</v>
      </c>
    </row>
    <row r="65" spans="1:18" ht="15.75" thickBot="1" x14ac:dyDescent="0.3">
      <c r="A65" s="91"/>
      <c r="B65" s="35" t="s">
        <v>16</v>
      </c>
      <c r="C65" s="36">
        <v>2</v>
      </c>
      <c r="D65" s="37">
        <v>11</v>
      </c>
      <c r="E65" s="70">
        <v>4.5</v>
      </c>
      <c r="F65" s="37">
        <v>2</v>
      </c>
      <c r="G65" s="37">
        <v>10</v>
      </c>
      <c r="H65" s="70">
        <v>4</v>
      </c>
      <c r="I65" s="37">
        <v>1</v>
      </c>
      <c r="J65" s="37">
        <v>5</v>
      </c>
      <c r="K65" s="73">
        <v>4</v>
      </c>
      <c r="L65" s="11"/>
      <c r="M65" s="37">
        <v>9</v>
      </c>
      <c r="N65" s="37">
        <v>9</v>
      </c>
      <c r="O65" s="37">
        <v>6</v>
      </c>
      <c r="P65" s="58">
        <f t="shared" si="7"/>
        <v>1.2222222222222223</v>
      </c>
      <c r="Q65" s="58">
        <f t="shared" si="8"/>
        <v>1.1111111111111112</v>
      </c>
      <c r="R65" s="58">
        <f t="shared" si="9"/>
        <v>0.83333333333333337</v>
      </c>
    </row>
    <row r="66" spans="1:18" x14ac:dyDescent="0.25">
      <c r="A66" s="43" t="s">
        <v>32</v>
      </c>
      <c r="B66" s="43"/>
      <c r="C66" s="3"/>
      <c r="D66" s="3"/>
      <c r="E66" s="75"/>
      <c r="F66" s="3"/>
      <c r="G66" s="3"/>
      <c r="H66" s="75"/>
      <c r="I66" s="3"/>
      <c r="J66" s="3"/>
      <c r="K66" s="75"/>
      <c r="L66" s="3"/>
      <c r="M66" s="5"/>
      <c r="N66" s="5"/>
      <c r="O66" s="5"/>
      <c r="P66" s="45"/>
      <c r="Q66" s="45"/>
      <c r="R66" s="45"/>
    </row>
    <row r="67" spans="1:18" x14ac:dyDescent="0.25">
      <c r="A67" s="82"/>
      <c r="B67" s="82"/>
      <c r="C67" s="3"/>
      <c r="D67" s="3"/>
      <c r="E67" s="75"/>
      <c r="F67" s="3"/>
      <c r="G67" s="3"/>
      <c r="H67" s="75"/>
      <c r="I67" s="3"/>
      <c r="J67" s="3"/>
      <c r="K67" s="75"/>
      <c r="L67" s="3"/>
      <c r="M67" s="5"/>
      <c r="N67" s="5"/>
      <c r="O67" s="5"/>
      <c r="P67" s="45"/>
      <c r="Q67" s="45"/>
      <c r="R67" s="45"/>
    </row>
    <row r="68" spans="1:18" x14ac:dyDescent="0.25">
      <c r="A68" s="92" t="s">
        <v>33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</row>
  </sheetData>
  <mergeCells count="41">
    <mergeCell ref="A58:A59"/>
    <mergeCell ref="A60:A61"/>
    <mergeCell ref="A62:A63"/>
    <mergeCell ref="A64:A65"/>
    <mergeCell ref="A68:R68"/>
    <mergeCell ref="A56:A57"/>
    <mergeCell ref="A26:B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2"/>
    <mergeCell ref="A53:A55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1:R1"/>
    <mergeCell ref="A2:R2"/>
    <mergeCell ref="A3:R3"/>
    <mergeCell ref="A4:R4"/>
    <mergeCell ref="A6:B6"/>
    <mergeCell ref="A7:B7"/>
    <mergeCell ref="A8:B8"/>
    <mergeCell ref="A9:B9"/>
    <mergeCell ref="A10:B10"/>
    <mergeCell ref="A11:B11"/>
    <mergeCell ref="A12:B12"/>
  </mergeCells>
  <pageMargins left="0.25" right="0.25" top="0.75" bottom="0.75" header="0.3" footer="0.3"/>
  <pageSetup scale="76" fitToHeight="0" orientation="landscape"/>
  <headerFooter alignWithMargins="0">
    <oddFooter>&amp;LChantelle McGinness, 907-474-5371, cjmcginness@alaska.edu
UAF Planning, Analysis and Institutional Research&amp;R&amp;D
www.uaf.edu/pair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6" customWidth="1"/>
    <col min="6" max="7" width="8.28515625" customWidth="1"/>
    <col min="8" max="8" width="10.7109375" style="76" customWidth="1"/>
    <col min="9" max="10" width="8.28515625" customWidth="1"/>
    <col min="11" max="11" width="10.42578125" style="76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style="63" customWidth="1"/>
    <col min="17" max="17" width="10.85546875" style="63" bestFit="1" customWidth="1"/>
    <col min="18" max="18" width="11.42578125" style="63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15.75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5.75" x14ac:dyDescent="0.25">
      <c r="A4" s="111" t="s">
        <v>60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ht="13.5" customHeight="1" thickBot="1" x14ac:dyDescent="0.3">
      <c r="A5" s="1"/>
      <c r="B5" s="2"/>
      <c r="C5" s="3"/>
      <c r="D5" s="3"/>
      <c r="E5" s="80"/>
      <c r="F5" s="3"/>
      <c r="G5" s="3"/>
      <c r="H5" s="64"/>
      <c r="I5" s="3"/>
      <c r="J5" s="3"/>
      <c r="K5" s="64"/>
      <c r="L5" s="5"/>
      <c r="M5" s="5"/>
      <c r="N5" s="5"/>
      <c r="O5" s="5"/>
      <c r="P5" s="45"/>
      <c r="Q5" s="45"/>
      <c r="R5" s="45"/>
    </row>
    <row r="6" spans="1:18" ht="51" x14ac:dyDescent="0.25">
      <c r="A6" s="112" t="s">
        <v>2</v>
      </c>
      <c r="B6" s="113"/>
      <c r="C6" s="6" t="s">
        <v>52</v>
      </c>
      <c r="D6" s="7" t="s">
        <v>61</v>
      </c>
      <c r="E6" s="46" t="s">
        <v>35</v>
      </c>
      <c r="F6" s="6" t="s">
        <v>53</v>
      </c>
      <c r="G6" s="6" t="s">
        <v>62</v>
      </c>
      <c r="H6" s="46" t="s">
        <v>35</v>
      </c>
      <c r="I6" s="6" t="s">
        <v>54</v>
      </c>
      <c r="J6" s="6" t="s">
        <v>63</v>
      </c>
      <c r="K6" s="46" t="s">
        <v>35</v>
      </c>
      <c r="L6" s="8"/>
      <c r="M6" s="9" t="s">
        <v>36</v>
      </c>
      <c r="N6" s="9" t="s">
        <v>37</v>
      </c>
      <c r="O6" s="9" t="s">
        <v>38</v>
      </c>
      <c r="P6" s="46" t="s">
        <v>39</v>
      </c>
      <c r="Q6" s="46" t="s">
        <v>40</v>
      </c>
      <c r="R6" s="47" t="s">
        <v>41</v>
      </c>
    </row>
    <row r="7" spans="1:18" x14ac:dyDescent="0.25">
      <c r="A7" s="107" t="s">
        <v>3</v>
      </c>
      <c r="B7" s="108"/>
      <c r="C7" s="10">
        <v>928</v>
      </c>
      <c r="D7" s="10">
        <v>1030</v>
      </c>
      <c r="E7" s="65">
        <v>0.1099137931</v>
      </c>
      <c r="F7" s="10">
        <v>756</v>
      </c>
      <c r="G7" s="10">
        <v>721</v>
      </c>
      <c r="H7" s="67">
        <v>-4.6296296000000001E-2</v>
      </c>
      <c r="I7" s="10">
        <v>326</v>
      </c>
      <c r="J7" s="10">
        <v>268</v>
      </c>
      <c r="K7" s="65">
        <v>-0.17791410999999999</v>
      </c>
      <c r="L7" s="11"/>
      <c r="M7" s="12">
        <v>1401</v>
      </c>
      <c r="N7" s="12">
        <v>1198</v>
      </c>
      <c r="O7" s="12">
        <v>744</v>
      </c>
      <c r="P7" s="48">
        <f t="shared" ref="P7:P15" si="0">D7/M7</f>
        <v>0.73518915060670953</v>
      </c>
      <c r="Q7" s="48">
        <f t="shared" ref="Q7:Q15" si="1">G7/N7</f>
        <v>0.60183639398998334</v>
      </c>
      <c r="R7" s="49">
        <f t="shared" ref="R7:R15" si="2">J7/O7</f>
        <v>0.36021505376344087</v>
      </c>
    </row>
    <row r="8" spans="1:18" x14ac:dyDescent="0.25">
      <c r="A8" s="101" t="s">
        <v>4</v>
      </c>
      <c r="B8" s="102"/>
      <c r="C8" s="13">
        <v>23</v>
      </c>
      <c r="D8" s="13">
        <v>34</v>
      </c>
      <c r="E8" s="65">
        <v>0.47826086960000003</v>
      </c>
      <c r="F8" s="13">
        <v>17</v>
      </c>
      <c r="G8" s="13">
        <v>25</v>
      </c>
      <c r="H8" s="67">
        <v>0.47058823529999999</v>
      </c>
      <c r="I8" s="13">
        <v>10</v>
      </c>
      <c r="J8" s="13">
        <v>12</v>
      </c>
      <c r="K8" s="65">
        <v>0.2</v>
      </c>
      <c r="L8" s="11"/>
      <c r="M8" s="12">
        <v>25</v>
      </c>
      <c r="N8" s="12">
        <v>20</v>
      </c>
      <c r="O8" s="12">
        <v>16</v>
      </c>
      <c r="P8" s="48">
        <f t="shared" si="0"/>
        <v>1.36</v>
      </c>
      <c r="Q8" s="48">
        <f t="shared" si="1"/>
        <v>1.25</v>
      </c>
      <c r="R8" s="49">
        <f t="shared" si="2"/>
        <v>0.75</v>
      </c>
    </row>
    <row r="9" spans="1:18" x14ac:dyDescent="0.25">
      <c r="A9" s="101" t="s">
        <v>42</v>
      </c>
      <c r="B9" s="102"/>
      <c r="C9" s="13">
        <v>12</v>
      </c>
      <c r="D9" s="13">
        <v>21</v>
      </c>
      <c r="E9" s="65">
        <v>0.75</v>
      </c>
      <c r="F9" s="13">
        <v>11</v>
      </c>
      <c r="G9" s="13">
        <v>15</v>
      </c>
      <c r="H9" s="67">
        <v>0.36363636360000001</v>
      </c>
      <c r="I9" s="13">
        <v>5</v>
      </c>
      <c r="J9" s="13">
        <v>6</v>
      </c>
      <c r="K9" s="65">
        <v>0.2</v>
      </c>
      <c r="L9" s="11"/>
      <c r="M9" s="12">
        <v>14</v>
      </c>
      <c r="N9" s="12">
        <v>12</v>
      </c>
      <c r="O9" s="12">
        <v>8</v>
      </c>
      <c r="P9" s="48">
        <f t="shared" si="0"/>
        <v>1.5</v>
      </c>
      <c r="Q9" s="48">
        <f t="shared" si="1"/>
        <v>1.25</v>
      </c>
      <c r="R9" s="49">
        <f t="shared" si="2"/>
        <v>0.75</v>
      </c>
    </row>
    <row r="10" spans="1:18" x14ac:dyDescent="0.25">
      <c r="A10" s="101" t="s">
        <v>5</v>
      </c>
      <c r="B10" s="102"/>
      <c r="C10" s="13">
        <v>228</v>
      </c>
      <c r="D10" s="13">
        <v>324</v>
      </c>
      <c r="E10" s="65">
        <v>0.4210526316</v>
      </c>
      <c r="F10" s="13">
        <v>169</v>
      </c>
      <c r="G10" s="13">
        <v>249</v>
      </c>
      <c r="H10" s="67">
        <v>0.47337278109999997</v>
      </c>
      <c r="I10" s="13">
        <v>57</v>
      </c>
      <c r="J10" s="13">
        <v>67</v>
      </c>
      <c r="K10" s="65">
        <v>0.17543859649999999</v>
      </c>
      <c r="L10" s="11"/>
      <c r="M10" s="12">
        <v>320</v>
      </c>
      <c r="N10" s="12">
        <v>254</v>
      </c>
      <c r="O10" s="12">
        <v>118</v>
      </c>
      <c r="P10" s="48">
        <f t="shared" si="0"/>
        <v>1.0125</v>
      </c>
      <c r="Q10" s="48">
        <f t="shared" si="1"/>
        <v>0.98031496062992129</v>
      </c>
      <c r="R10" s="49">
        <f t="shared" si="2"/>
        <v>0.56779661016949157</v>
      </c>
    </row>
    <row r="11" spans="1:18" x14ac:dyDescent="0.25">
      <c r="A11" s="101" t="s">
        <v>6</v>
      </c>
      <c r="B11" s="102"/>
      <c r="C11" s="10">
        <v>264</v>
      </c>
      <c r="D11" s="10">
        <v>277</v>
      </c>
      <c r="E11" s="65">
        <v>4.9242424200000003E-2</v>
      </c>
      <c r="F11" s="10">
        <v>239</v>
      </c>
      <c r="G11" s="10">
        <v>179</v>
      </c>
      <c r="H11" s="67">
        <v>-0.25104602500000001</v>
      </c>
      <c r="I11" s="10">
        <v>127</v>
      </c>
      <c r="J11" s="10">
        <v>98</v>
      </c>
      <c r="K11" s="65">
        <v>-0.228346457</v>
      </c>
      <c r="L11" s="11"/>
      <c r="M11" s="12">
        <v>473</v>
      </c>
      <c r="N11" s="12">
        <v>432</v>
      </c>
      <c r="O11" s="12">
        <v>310</v>
      </c>
      <c r="P11" s="48">
        <f t="shared" si="0"/>
        <v>0.58562367864693443</v>
      </c>
      <c r="Q11" s="48">
        <f t="shared" si="1"/>
        <v>0.41435185185185186</v>
      </c>
      <c r="R11" s="49">
        <f t="shared" si="2"/>
        <v>0.31612903225806449</v>
      </c>
    </row>
    <row r="12" spans="1:18" x14ac:dyDescent="0.25">
      <c r="A12" s="101" t="s">
        <v>7</v>
      </c>
      <c r="B12" s="102"/>
      <c r="C12" s="10">
        <v>407</v>
      </c>
      <c r="D12" s="10">
        <v>411</v>
      </c>
      <c r="E12" s="65">
        <v>9.8280098000000007E-3</v>
      </c>
      <c r="F12" s="10">
        <v>326</v>
      </c>
      <c r="G12" s="10">
        <v>278</v>
      </c>
      <c r="H12" s="67">
        <v>-0.14723926400000001</v>
      </c>
      <c r="I12" s="10">
        <v>130</v>
      </c>
      <c r="J12" s="10">
        <v>91</v>
      </c>
      <c r="K12" s="65">
        <v>-0.3</v>
      </c>
      <c r="L12" s="11"/>
      <c r="M12" s="12">
        <v>584</v>
      </c>
      <c r="N12" s="12">
        <v>489</v>
      </c>
      <c r="O12" s="12">
        <v>295</v>
      </c>
      <c r="P12" s="48">
        <f t="shared" si="0"/>
        <v>0.70376712328767121</v>
      </c>
      <c r="Q12" s="48">
        <f t="shared" si="1"/>
        <v>0.56850715746421265</v>
      </c>
      <c r="R12" s="49">
        <f t="shared" si="2"/>
        <v>0.30847457627118646</v>
      </c>
    </row>
    <row r="13" spans="1:18" x14ac:dyDescent="0.25">
      <c r="A13" s="101" t="s">
        <v>8</v>
      </c>
      <c r="B13" s="102"/>
      <c r="C13" s="14">
        <v>29</v>
      </c>
      <c r="D13" s="14">
        <v>18</v>
      </c>
      <c r="E13" s="65">
        <v>-0.37931034499999999</v>
      </c>
      <c r="F13" s="14">
        <v>22</v>
      </c>
      <c r="G13" s="14">
        <v>15</v>
      </c>
      <c r="H13" s="67">
        <v>-0.31818181800000001</v>
      </c>
      <c r="I13" s="14">
        <v>12</v>
      </c>
      <c r="J13" s="14">
        <v>12</v>
      </c>
      <c r="K13" s="65">
        <v>0</v>
      </c>
      <c r="L13" s="11"/>
      <c r="M13" s="12">
        <v>24</v>
      </c>
      <c r="N13" s="12">
        <v>23</v>
      </c>
      <c r="O13" s="12">
        <v>21</v>
      </c>
      <c r="P13" s="48">
        <f t="shared" si="0"/>
        <v>0.75</v>
      </c>
      <c r="Q13" s="48">
        <f t="shared" si="1"/>
        <v>0.65217391304347827</v>
      </c>
      <c r="R13" s="49">
        <f t="shared" si="2"/>
        <v>0.5714285714285714</v>
      </c>
    </row>
    <row r="14" spans="1:18" x14ac:dyDescent="0.25">
      <c r="A14" s="103" t="s">
        <v>9</v>
      </c>
      <c r="B14" s="104"/>
      <c r="C14" s="13">
        <v>219</v>
      </c>
      <c r="D14" s="13">
        <v>238</v>
      </c>
      <c r="E14" s="65">
        <v>8.6757990899999998E-2</v>
      </c>
      <c r="F14" s="13">
        <v>77</v>
      </c>
      <c r="G14" s="13">
        <v>113</v>
      </c>
      <c r="H14" s="67">
        <v>0.46753246749999999</v>
      </c>
      <c r="I14" s="13">
        <v>31</v>
      </c>
      <c r="J14" s="13">
        <v>57</v>
      </c>
      <c r="K14" s="65">
        <v>0.83870967740000002</v>
      </c>
      <c r="L14" s="11"/>
      <c r="M14" s="12">
        <v>233</v>
      </c>
      <c r="N14" s="12">
        <v>106</v>
      </c>
      <c r="O14" s="12">
        <v>91</v>
      </c>
      <c r="P14" s="48">
        <f t="shared" si="0"/>
        <v>1.0214592274678111</v>
      </c>
      <c r="Q14" s="48">
        <f t="shared" si="1"/>
        <v>1.0660377358490567</v>
      </c>
      <c r="R14" s="49">
        <f t="shared" si="2"/>
        <v>0.62637362637362637</v>
      </c>
    </row>
    <row r="15" spans="1:18" x14ac:dyDescent="0.25">
      <c r="A15" s="105" t="s">
        <v>10</v>
      </c>
      <c r="B15" s="106"/>
      <c r="C15" s="15">
        <v>1147</v>
      </c>
      <c r="D15" s="16">
        <v>1268</v>
      </c>
      <c r="E15" s="66">
        <v>0.1054925894</v>
      </c>
      <c r="F15" s="15">
        <v>833</v>
      </c>
      <c r="G15" s="15">
        <v>834</v>
      </c>
      <c r="H15" s="77">
        <v>1.2004801999999999E-3</v>
      </c>
      <c r="I15" s="15">
        <v>357</v>
      </c>
      <c r="J15" s="15">
        <v>325</v>
      </c>
      <c r="K15" s="66">
        <v>-8.9635854000000001E-2</v>
      </c>
      <c r="L15" s="17"/>
      <c r="M15" s="18">
        <f>M7+M14</f>
        <v>1634</v>
      </c>
      <c r="N15" s="18">
        <f>N7+N14</f>
        <v>1304</v>
      </c>
      <c r="O15" s="18">
        <f>O7+O14</f>
        <v>835</v>
      </c>
      <c r="P15" s="50">
        <f t="shared" si="0"/>
        <v>0.77600979192166464</v>
      </c>
      <c r="Q15" s="50">
        <f t="shared" si="1"/>
        <v>0.63957055214723924</v>
      </c>
      <c r="R15" s="51">
        <f t="shared" si="2"/>
        <v>0.38922155688622756</v>
      </c>
    </row>
    <row r="16" spans="1:18" x14ac:dyDescent="0.25">
      <c r="A16" s="93" t="s">
        <v>11</v>
      </c>
      <c r="B16" s="94"/>
      <c r="C16" s="19"/>
      <c r="D16" s="20"/>
      <c r="E16" s="52"/>
      <c r="F16" s="19"/>
      <c r="G16" s="19"/>
      <c r="H16" s="78"/>
      <c r="I16" s="19"/>
      <c r="J16" s="19"/>
      <c r="K16" s="52"/>
      <c r="L16" s="21"/>
      <c r="M16" s="22"/>
      <c r="N16" s="22"/>
      <c r="O16" s="22"/>
      <c r="P16" s="52"/>
      <c r="Q16" s="52"/>
      <c r="R16" s="53"/>
    </row>
    <row r="17" spans="1:18" x14ac:dyDescent="0.25">
      <c r="A17" s="107" t="s">
        <v>3</v>
      </c>
      <c r="B17" s="108"/>
      <c r="C17" s="10">
        <v>526</v>
      </c>
      <c r="D17" s="10">
        <v>521</v>
      </c>
      <c r="E17" s="65">
        <v>-9.5057030000000008E-3</v>
      </c>
      <c r="F17" s="10">
        <v>383</v>
      </c>
      <c r="G17" s="10">
        <v>322</v>
      </c>
      <c r="H17" s="67">
        <v>-0.15926893</v>
      </c>
      <c r="I17" s="10">
        <v>172</v>
      </c>
      <c r="J17" s="10">
        <v>126</v>
      </c>
      <c r="K17" s="67">
        <v>-0.26744185999999998</v>
      </c>
      <c r="L17" s="11"/>
      <c r="M17" s="10">
        <v>664</v>
      </c>
      <c r="N17" s="10">
        <v>514</v>
      </c>
      <c r="O17" s="10">
        <v>344</v>
      </c>
      <c r="P17" s="48">
        <f t="shared" ref="P17" si="3">D17/M17</f>
        <v>0.78463855421686746</v>
      </c>
      <c r="Q17" s="48">
        <f t="shared" ref="Q17:Q25" si="4">G17/N17</f>
        <v>0.62645914396887159</v>
      </c>
      <c r="R17" s="49">
        <f t="shared" ref="R17:R25" si="5">J17/O17</f>
        <v>0.36627906976744184</v>
      </c>
    </row>
    <row r="18" spans="1:18" x14ac:dyDescent="0.25">
      <c r="A18" s="101" t="s">
        <v>4</v>
      </c>
      <c r="B18" s="102"/>
      <c r="C18" s="13">
        <v>16</v>
      </c>
      <c r="D18" s="13">
        <v>15</v>
      </c>
      <c r="E18" s="65">
        <v>-6.25E-2</v>
      </c>
      <c r="F18" s="13">
        <v>13</v>
      </c>
      <c r="G18" s="13">
        <v>11</v>
      </c>
      <c r="H18" s="67">
        <v>-0.15384615400000001</v>
      </c>
      <c r="I18" s="13">
        <v>8</v>
      </c>
      <c r="J18" s="13">
        <v>4</v>
      </c>
      <c r="K18" s="67">
        <v>-0.5</v>
      </c>
      <c r="L18" s="11"/>
      <c r="M18" s="13">
        <v>16</v>
      </c>
      <c r="N18" s="13">
        <v>13</v>
      </c>
      <c r="O18" s="13">
        <v>10</v>
      </c>
      <c r="P18" s="48">
        <f>D18/M18</f>
        <v>0.9375</v>
      </c>
      <c r="Q18" s="48">
        <f t="shared" si="4"/>
        <v>0.84615384615384615</v>
      </c>
      <c r="R18" s="49">
        <f t="shared" si="5"/>
        <v>0.4</v>
      </c>
    </row>
    <row r="19" spans="1:18" x14ac:dyDescent="0.25">
      <c r="A19" s="101" t="s">
        <v>42</v>
      </c>
      <c r="B19" s="102"/>
      <c r="C19" s="13">
        <v>10</v>
      </c>
      <c r="D19" s="13">
        <v>12</v>
      </c>
      <c r="E19" s="65">
        <v>0.2</v>
      </c>
      <c r="F19" s="13">
        <v>10</v>
      </c>
      <c r="G19" s="13">
        <v>8</v>
      </c>
      <c r="H19" s="67">
        <v>-0.2</v>
      </c>
      <c r="I19" s="13">
        <v>5</v>
      </c>
      <c r="J19" s="13">
        <v>1</v>
      </c>
      <c r="K19" s="67">
        <v>-0.8</v>
      </c>
      <c r="L19" s="11"/>
      <c r="M19" s="13">
        <v>11</v>
      </c>
      <c r="N19" s="13">
        <v>10</v>
      </c>
      <c r="O19" s="13">
        <v>7</v>
      </c>
      <c r="P19" s="48">
        <f t="shared" ref="P19:P25" si="6">D19/M19</f>
        <v>1.0909090909090908</v>
      </c>
      <c r="Q19" s="48">
        <f t="shared" si="4"/>
        <v>0.8</v>
      </c>
      <c r="R19" s="49">
        <f t="shared" si="5"/>
        <v>0.14285714285714285</v>
      </c>
    </row>
    <row r="20" spans="1:18" x14ac:dyDescent="0.25">
      <c r="A20" s="101" t="s">
        <v>5</v>
      </c>
      <c r="B20" s="102"/>
      <c r="C20" s="13">
        <v>114</v>
      </c>
      <c r="D20" s="13">
        <v>129</v>
      </c>
      <c r="E20" s="65">
        <v>0.13157894740000001</v>
      </c>
      <c r="F20" s="13">
        <v>64</v>
      </c>
      <c r="G20" s="13">
        <v>75</v>
      </c>
      <c r="H20" s="67">
        <v>0.171875</v>
      </c>
      <c r="I20" s="13">
        <v>23</v>
      </c>
      <c r="J20" s="13">
        <v>15</v>
      </c>
      <c r="K20" s="67">
        <v>-0.34782608700000001</v>
      </c>
      <c r="L20" s="11"/>
      <c r="M20" s="13">
        <v>127</v>
      </c>
      <c r="N20" s="13">
        <v>76</v>
      </c>
      <c r="O20" s="13">
        <v>40</v>
      </c>
      <c r="P20" s="48">
        <f t="shared" si="6"/>
        <v>1.015748031496063</v>
      </c>
      <c r="Q20" s="48">
        <f t="shared" si="4"/>
        <v>0.98684210526315785</v>
      </c>
      <c r="R20" s="49">
        <f t="shared" si="5"/>
        <v>0.375</v>
      </c>
    </row>
    <row r="21" spans="1:18" x14ac:dyDescent="0.25">
      <c r="A21" s="101" t="s">
        <v>6</v>
      </c>
      <c r="B21" s="102"/>
      <c r="C21" s="10">
        <v>135</v>
      </c>
      <c r="D21" s="10">
        <v>141</v>
      </c>
      <c r="E21" s="65">
        <v>4.4444444399999998E-2</v>
      </c>
      <c r="F21" s="10">
        <v>120</v>
      </c>
      <c r="G21" s="10">
        <v>88</v>
      </c>
      <c r="H21" s="67">
        <v>-0.26666666700000002</v>
      </c>
      <c r="I21" s="10">
        <v>61</v>
      </c>
      <c r="J21" s="10">
        <v>50</v>
      </c>
      <c r="K21" s="67">
        <v>-0.180327869</v>
      </c>
      <c r="L21" s="11"/>
      <c r="M21" s="10">
        <v>198</v>
      </c>
      <c r="N21" s="10">
        <v>177</v>
      </c>
      <c r="O21" s="10">
        <v>126</v>
      </c>
      <c r="P21" s="48">
        <f t="shared" si="6"/>
        <v>0.71212121212121215</v>
      </c>
      <c r="Q21" s="48">
        <f t="shared" si="4"/>
        <v>0.49717514124293788</v>
      </c>
      <c r="R21" s="49">
        <f t="shared" si="5"/>
        <v>0.3968253968253968</v>
      </c>
    </row>
    <row r="22" spans="1:18" x14ac:dyDescent="0.25">
      <c r="A22" s="101" t="s">
        <v>7</v>
      </c>
      <c r="B22" s="102"/>
      <c r="C22" s="10">
        <v>253</v>
      </c>
      <c r="D22" s="10">
        <v>234</v>
      </c>
      <c r="E22" s="65">
        <v>-7.5098814E-2</v>
      </c>
      <c r="F22" s="10">
        <v>177</v>
      </c>
      <c r="G22" s="10">
        <v>144</v>
      </c>
      <c r="H22" s="67">
        <v>-0.186440678</v>
      </c>
      <c r="I22" s="10">
        <v>76</v>
      </c>
      <c r="J22" s="10">
        <v>49</v>
      </c>
      <c r="K22" s="67">
        <v>-0.35526315800000002</v>
      </c>
      <c r="L22" s="11"/>
      <c r="M22" s="10">
        <v>315</v>
      </c>
      <c r="N22" s="10">
        <v>238</v>
      </c>
      <c r="O22" s="10">
        <v>157</v>
      </c>
      <c r="P22" s="48">
        <f t="shared" si="6"/>
        <v>0.74285714285714288</v>
      </c>
      <c r="Q22" s="48">
        <f t="shared" si="4"/>
        <v>0.60504201680672265</v>
      </c>
      <c r="R22" s="49">
        <f t="shared" si="5"/>
        <v>0.31210191082802546</v>
      </c>
    </row>
    <row r="23" spans="1:18" x14ac:dyDescent="0.25">
      <c r="A23" s="101" t="s">
        <v>8</v>
      </c>
      <c r="B23" s="102"/>
      <c r="C23" s="14">
        <v>24</v>
      </c>
      <c r="D23" s="14">
        <v>17</v>
      </c>
      <c r="E23" s="65">
        <v>-0.29166666699999999</v>
      </c>
      <c r="F23" s="14">
        <v>22</v>
      </c>
      <c r="G23" s="14">
        <v>15</v>
      </c>
      <c r="H23" s="67">
        <v>-0.31818181800000001</v>
      </c>
      <c r="I23" s="14">
        <v>12</v>
      </c>
      <c r="J23" s="14">
        <v>12</v>
      </c>
      <c r="K23" s="67">
        <v>0</v>
      </c>
      <c r="L23" s="11"/>
      <c r="M23" s="14">
        <v>24</v>
      </c>
      <c r="N23" s="14">
        <v>23</v>
      </c>
      <c r="O23" s="14">
        <v>21</v>
      </c>
      <c r="P23" s="48">
        <f t="shared" si="6"/>
        <v>0.70833333333333337</v>
      </c>
      <c r="Q23" s="48">
        <f t="shared" si="4"/>
        <v>0.65217391304347827</v>
      </c>
      <c r="R23" s="49">
        <f t="shared" si="5"/>
        <v>0.5714285714285714</v>
      </c>
    </row>
    <row r="24" spans="1:18" x14ac:dyDescent="0.25">
      <c r="A24" s="103" t="s">
        <v>9</v>
      </c>
      <c r="B24" s="104"/>
      <c r="C24" s="13">
        <v>215</v>
      </c>
      <c r="D24" s="13">
        <v>234</v>
      </c>
      <c r="E24" s="65">
        <v>8.8372092999999999E-2</v>
      </c>
      <c r="F24" s="13">
        <v>75</v>
      </c>
      <c r="G24" s="13">
        <v>112</v>
      </c>
      <c r="H24" s="67">
        <v>0.49333333330000001</v>
      </c>
      <c r="I24" s="13">
        <v>31</v>
      </c>
      <c r="J24" s="13">
        <v>57</v>
      </c>
      <c r="K24" s="67">
        <v>0.83870967740000002</v>
      </c>
      <c r="L24" s="11"/>
      <c r="M24" s="13">
        <v>229</v>
      </c>
      <c r="N24" s="13">
        <v>104</v>
      </c>
      <c r="O24" s="13">
        <v>91</v>
      </c>
      <c r="P24" s="48">
        <f t="shared" si="6"/>
        <v>1.0218340611353711</v>
      </c>
      <c r="Q24" s="48">
        <f t="shared" si="4"/>
        <v>1.0769230769230769</v>
      </c>
      <c r="R24" s="49">
        <f t="shared" si="5"/>
        <v>0.62637362637362637</v>
      </c>
    </row>
    <row r="25" spans="1:18" x14ac:dyDescent="0.25">
      <c r="A25" s="105" t="s">
        <v>12</v>
      </c>
      <c r="B25" s="106"/>
      <c r="C25" s="23">
        <v>741</v>
      </c>
      <c r="D25" s="24">
        <v>755</v>
      </c>
      <c r="E25" s="66">
        <v>1.8893387300000002E-2</v>
      </c>
      <c r="F25" s="23">
        <v>458</v>
      </c>
      <c r="G25" s="23">
        <v>434</v>
      </c>
      <c r="H25" s="77">
        <v>-5.2401746999999999E-2</v>
      </c>
      <c r="I25" s="23">
        <v>203</v>
      </c>
      <c r="J25" s="23">
        <v>183</v>
      </c>
      <c r="K25" s="66">
        <v>-9.8522166999999994E-2</v>
      </c>
      <c r="L25" s="17"/>
      <c r="M25" s="25">
        <f>M17+M24</f>
        <v>893</v>
      </c>
      <c r="N25" s="25">
        <f>N17+N24</f>
        <v>618</v>
      </c>
      <c r="O25" s="25">
        <f>O17+O24</f>
        <v>435</v>
      </c>
      <c r="P25" s="50">
        <f t="shared" si="6"/>
        <v>0.84546472564389696</v>
      </c>
      <c r="Q25" s="50">
        <f t="shared" si="4"/>
        <v>0.70226537216828477</v>
      </c>
      <c r="R25" s="51">
        <f t="shared" si="5"/>
        <v>0.4206896551724138</v>
      </c>
    </row>
    <row r="26" spans="1:18" ht="15" customHeight="1" x14ac:dyDescent="0.25">
      <c r="A26" s="96" t="s">
        <v>13</v>
      </c>
      <c r="B26" s="97"/>
      <c r="C26" s="26"/>
      <c r="D26" s="27"/>
      <c r="E26" s="54"/>
      <c r="F26" s="26"/>
      <c r="G26" s="26"/>
      <c r="H26" s="79"/>
      <c r="I26" s="26"/>
      <c r="J26" s="26"/>
      <c r="K26" s="54"/>
      <c r="L26" s="28"/>
      <c r="M26" s="29"/>
      <c r="N26" s="29"/>
      <c r="O26" s="29"/>
      <c r="P26" s="54"/>
      <c r="Q26" s="54"/>
      <c r="R26" s="55"/>
    </row>
    <row r="27" spans="1:18" x14ac:dyDescent="0.25">
      <c r="A27" s="98" t="s">
        <v>14</v>
      </c>
      <c r="B27" s="30" t="s">
        <v>15</v>
      </c>
      <c r="C27" s="13">
        <v>21</v>
      </c>
      <c r="D27" s="31">
        <v>24</v>
      </c>
      <c r="E27" s="68">
        <v>0.14285714290000001</v>
      </c>
      <c r="F27" s="31">
        <v>12</v>
      </c>
      <c r="G27" s="31">
        <v>14</v>
      </c>
      <c r="H27" s="68">
        <v>0.16666666669999999</v>
      </c>
      <c r="I27" s="31">
        <v>6</v>
      </c>
      <c r="J27" s="31">
        <v>1</v>
      </c>
      <c r="K27" s="68">
        <v>-0.83333333300000001</v>
      </c>
      <c r="L27" s="11"/>
      <c r="M27" s="31">
        <v>28</v>
      </c>
      <c r="N27" s="31">
        <v>14</v>
      </c>
      <c r="O27" s="31">
        <v>8</v>
      </c>
      <c r="P27" s="56">
        <f t="shared" ref="P27:P65" si="7">D27/M27</f>
        <v>0.8571428571428571</v>
      </c>
      <c r="Q27" s="56">
        <f t="shared" ref="Q27:Q65" si="8">G27/N27</f>
        <v>1</v>
      </c>
      <c r="R27" s="56">
        <f t="shared" ref="R27:R65" si="9">J27/O27</f>
        <v>0.125</v>
      </c>
    </row>
    <row r="28" spans="1:18" x14ac:dyDescent="0.25">
      <c r="A28" s="99"/>
      <c r="B28" s="32" t="s">
        <v>16</v>
      </c>
      <c r="C28" s="33">
        <v>72</v>
      </c>
      <c r="D28" s="34">
        <v>74</v>
      </c>
      <c r="E28" s="69">
        <v>2.77777778E-2</v>
      </c>
      <c r="F28" s="34">
        <v>47</v>
      </c>
      <c r="G28" s="34">
        <v>46</v>
      </c>
      <c r="H28" s="69">
        <v>-2.1276595999999998E-2</v>
      </c>
      <c r="I28" s="34">
        <v>15</v>
      </c>
      <c r="J28" s="34">
        <v>10</v>
      </c>
      <c r="K28" s="69">
        <v>-0.33333333300000001</v>
      </c>
      <c r="L28" s="11"/>
      <c r="M28" s="34">
        <v>85</v>
      </c>
      <c r="N28" s="34">
        <v>55</v>
      </c>
      <c r="O28" s="34">
        <v>30</v>
      </c>
      <c r="P28" s="57">
        <f t="shared" si="7"/>
        <v>0.87058823529411766</v>
      </c>
      <c r="Q28" s="57">
        <f t="shared" si="8"/>
        <v>0.83636363636363631</v>
      </c>
      <c r="R28" s="57">
        <f t="shared" si="9"/>
        <v>0.33333333333333331</v>
      </c>
    </row>
    <row r="29" spans="1:18" s="38" customFormat="1" ht="15.75" thickBot="1" x14ac:dyDescent="0.3">
      <c r="A29" s="100"/>
      <c r="B29" s="35" t="s">
        <v>17</v>
      </c>
      <c r="C29" s="36">
        <v>50</v>
      </c>
      <c r="D29" s="37">
        <v>55</v>
      </c>
      <c r="E29" s="70">
        <v>0.1</v>
      </c>
      <c r="F29" s="37">
        <v>13</v>
      </c>
      <c r="G29" s="37">
        <v>20</v>
      </c>
      <c r="H29" s="70">
        <v>0.5384615385</v>
      </c>
      <c r="I29" s="37">
        <v>3</v>
      </c>
      <c r="J29" s="37">
        <v>2</v>
      </c>
      <c r="K29" s="70">
        <v>-0.33333333300000001</v>
      </c>
      <c r="L29" s="11"/>
      <c r="M29" s="37">
        <v>50</v>
      </c>
      <c r="N29" s="37">
        <v>11</v>
      </c>
      <c r="O29" s="37">
        <v>10</v>
      </c>
      <c r="P29" s="58">
        <f t="shared" si="7"/>
        <v>1.1000000000000001</v>
      </c>
      <c r="Q29" s="58">
        <f t="shared" si="8"/>
        <v>1.8181818181818181</v>
      </c>
      <c r="R29" s="58">
        <f t="shared" si="9"/>
        <v>0.2</v>
      </c>
    </row>
    <row r="30" spans="1:18" ht="15.75" thickBot="1" x14ac:dyDescent="0.3">
      <c r="A30" s="95" t="s">
        <v>18</v>
      </c>
      <c r="B30" s="39" t="s">
        <v>15</v>
      </c>
      <c r="C30" s="40">
        <v>26</v>
      </c>
      <c r="D30" s="41">
        <v>27</v>
      </c>
      <c r="E30" s="71">
        <v>3.8461538500000003E-2</v>
      </c>
      <c r="F30" s="41">
        <v>16</v>
      </c>
      <c r="G30" s="41">
        <v>16</v>
      </c>
      <c r="H30" s="71">
        <v>0</v>
      </c>
      <c r="I30" s="41">
        <v>4</v>
      </c>
      <c r="J30" s="41">
        <v>3</v>
      </c>
      <c r="K30" s="71">
        <v>-0.25</v>
      </c>
      <c r="L30" s="11"/>
      <c r="M30" s="41">
        <v>29</v>
      </c>
      <c r="N30" s="41">
        <v>20</v>
      </c>
      <c r="O30" s="41">
        <v>9</v>
      </c>
      <c r="P30" s="59">
        <f t="shared" si="7"/>
        <v>0.93103448275862066</v>
      </c>
      <c r="Q30" s="59">
        <f t="shared" si="8"/>
        <v>0.8</v>
      </c>
      <c r="R30" s="59">
        <f t="shared" si="9"/>
        <v>0.33333333333333331</v>
      </c>
    </row>
    <row r="31" spans="1:18" ht="15.75" thickBot="1" x14ac:dyDescent="0.3">
      <c r="A31" s="95"/>
      <c r="B31" s="32" t="s">
        <v>16</v>
      </c>
      <c r="C31" s="31">
        <v>120</v>
      </c>
      <c r="D31" s="31">
        <v>120</v>
      </c>
      <c r="E31" s="68">
        <v>0</v>
      </c>
      <c r="F31" s="31">
        <v>86</v>
      </c>
      <c r="G31" s="31">
        <v>80</v>
      </c>
      <c r="H31" s="68">
        <v>-6.9767441999999999E-2</v>
      </c>
      <c r="I31" s="31">
        <v>47</v>
      </c>
      <c r="J31" s="31">
        <v>33</v>
      </c>
      <c r="K31" s="68">
        <v>-0.29787234000000001</v>
      </c>
      <c r="L31" s="11"/>
      <c r="M31" s="31">
        <v>162</v>
      </c>
      <c r="N31" s="31">
        <v>126</v>
      </c>
      <c r="O31" s="31">
        <v>87</v>
      </c>
      <c r="P31" s="56">
        <f t="shared" si="7"/>
        <v>0.7407407407407407</v>
      </c>
      <c r="Q31" s="56">
        <f t="shared" si="8"/>
        <v>0.63492063492063489</v>
      </c>
      <c r="R31" s="56">
        <f t="shared" si="9"/>
        <v>0.37931034482758619</v>
      </c>
    </row>
    <row r="32" spans="1:18" ht="15.75" thickBot="1" x14ac:dyDescent="0.3">
      <c r="A32" s="90"/>
      <c r="B32" s="35" t="s">
        <v>17</v>
      </c>
      <c r="C32" s="36">
        <v>23</v>
      </c>
      <c r="D32" s="37">
        <v>13</v>
      </c>
      <c r="E32" s="70">
        <v>-0.43478260899999999</v>
      </c>
      <c r="F32" s="37">
        <v>13</v>
      </c>
      <c r="G32" s="37">
        <v>4</v>
      </c>
      <c r="H32" s="70">
        <v>-0.69230769199999997</v>
      </c>
      <c r="I32" s="37">
        <v>3</v>
      </c>
      <c r="J32" s="37">
        <v>1</v>
      </c>
      <c r="K32" s="70">
        <v>-0.66666666699999999</v>
      </c>
      <c r="L32" s="11"/>
      <c r="M32" s="37">
        <v>24</v>
      </c>
      <c r="N32" s="37">
        <v>17</v>
      </c>
      <c r="O32" s="37">
        <v>15</v>
      </c>
      <c r="P32" s="58">
        <f t="shared" si="7"/>
        <v>0.54166666666666663</v>
      </c>
      <c r="Q32" s="58">
        <f t="shared" si="8"/>
        <v>0.23529411764705882</v>
      </c>
      <c r="R32" s="58">
        <f t="shared" si="9"/>
        <v>6.6666666666666666E-2</v>
      </c>
    </row>
    <row r="33" spans="1:18" ht="15.75" thickBot="1" x14ac:dyDescent="0.3">
      <c r="A33" s="95" t="s">
        <v>19</v>
      </c>
      <c r="B33" s="39" t="s">
        <v>15</v>
      </c>
      <c r="C33" s="40">
        <v>20</v>
      </c>
      <c r="D33" s="41">
        <v>20</v>
      </c>
      <c r="E33" s="71">
        <v>0</v>
      </c>
      <c r="F33" s="41">
        <v>11</v>
      </c>
      <c r="G33" s="41">
        <v>15</v>
      </c>
      <c r="H33" s="71">
        <v>0.36363636360000001</v>
      </c>
      <c r="I33" s="41">
        <v>1</v>
      </c>
      <c r="J33" s="41">
        <v>5</v>
      </c>
      <c r="K33" s="72">
        <v>4</v>
      </c>
      <c r="L33" s="11"/>
      <c r="M33" s="41">
        <v>21</v>
      </c>
      <c r="N33" s="41">
        <v>13</v>
      </c>
      <c r="O33" s="41">
        <v>7</v>
      </c>
      <c r="P33" s="59">
        <f t="shared" si="7"/>
        <v>0.95238095238095233</v>
      </c>
      <c r="Q33" s="59">
        <f t="shared" si="8"/>
        <v>1.1538461538461537</v>
      </c>
      <c r="R33" s="59">
        <f t="shared" si="9"/>
        <v>0.7142857142857143</v>
      </c>
    </row>
    <row r="34" spans="1:18" ht="15.75" thickBot="1" x14ac:dyDescent="0.3">
      <c r="A34" s="95"/>
      <c r="B34" s="32" t="s">
        <v>16</v>
      </c>
      <c r="C34" s="31">
        <v>109</v>
      </c>
      <c r="D34" s="31">
        <v>74</v>
      </c>
      <c r="E34" s="68">
        <v>-0.32110091699999999</v>
      </c>
      <c r="F34" s="31">
        <v>76</v>
      </c>
      <c r="G34" s="31">
        <v>55</v>
      </c>
      <c r="H34" s="68">
        <v>-0.27631578899999998</v>
      </c>
      <c r="I34" s="31">
        <v>29</v>
      </c>
      <c r="J34" s="31">
        <v>22</v>
      </c>
      <c r="K34" s="68">
        <v>-0.24137931000000001</v>
      </c>
      <c r="L34" s="11"/>
      <c r="M34" s="31">
        <v>126</v>
      </c>
      <c r="N34" s="31">
        <v>92</v>
      </c>
      <c r="O34" s="31">
        <v>59</v>
      </c>
      <c r="P34" s="56">
        <f t="shared" si="7"/>
        <v>0.58730158730158732</v>
      </c>
      <c r="Q34" s="56">
        <f t="shared" si="8"/>
        <v>0.59782608695652173</v>
      </c>
      <c r="R34" s="56">
        <f t="shared" si="9"/>
        <v>0.3728813559322034</v>
      </c>
    </row>
    <row r="35" spans="1:18" ht="15.75" thickBot="1" x14ac:dyDescent="0.3">
      <c r="A35" s="90"/>
      <c r="B35" s="35" t="s">
        <v>17</v>
      </c>
      <c r="C35" s="36">
        <v>31</v>
      </c>
      <c r="D35" s="37">
        <v>24</v>
      </c>
      <c r="E35" s="70">
        <v>-0.22580645199999999</v>
      </c>
      <c r="F35" s="37">
        <v>6</v>
      </c>
      <c r="G35" s="37">
        <v>7</v>
      </c>
      <c r="H35" s="70">
        <v>0.16666666669999999</v>
      </c>
      <c r="I35" s="37">
        <v>2</v>
      </c>
      <c r="J35" s="37">
        <v>2</v>
      </c>
      <c r="K35" s="70">
        <v>0</v>
      </c>
      <c r="L35" s="11"/>
      <c r="M35" s="37">
        <v>33</v>
      </c>
      <c r="N35" s="37">
        <v>13</v>
      </c>
      <c r="O35" s="37">
        <v>13</v>
      </c>
      <c r="P35" s="58">
        <f t="shared" si="7"/>
        <v>0.72727272727272729</v>
      </c>
      <c r="Q35" s="58">
        <f t="shared" si="8"/>
        <v>0.53846153846153844</v>
      </c>
      <c r="R35" s="58">
        <f t="shared" si="9"/>
        <v>0.15384615384615385</v>
      </c>
    </row>
    <row r="36" spans="1:18" ht="15.75" thickBot="1" x14ac:dyDescent="0.3">
      <c r="A36" s="95" t="s">
        <v>20</v>
      </c>
      <c r="B36" s="39" t="s">
        <v>15</v>
      </c>
      <c r="C36" s="41">
        <v>24</v>
      </c>
      <c r="D36" s="41">
        <v>22</v>
      </c>
      <c r="E36" s="71">
        <v>-8.3333332999999996E-2</v>
      </c>
      <c r="F36" s="41">
        <v>15</v>
      </c>
      <c r="G36" s="41">
        <v>13</v>
      </c>
      <c r="H36" s="71">
        <v>-0.133333333</v>
      </c>
      <c r="I36" s="41">
        <v>8</v>
      </c>
      <c r="J36" s="41">
        <v>5</v>
      </c>
      <c r="K36" s="71">
        <v>-0.375</v>
      </c>
      <c r="L36" s="11"/>
      <c r="M36" s="41">
        <v>24</v>
      </c>
      <c r="N36" s="41">
        <v>16</v>
      </c>
      <c r="O36" s="41">
        <v>9</v>
      </c>
      <c r="P36" s="59">
        <f t="shared" si="7"/>
        <v>0.91666666666666663</v>
      </c>
      <c r="Q36" s="59">
        <f t="shared" si="8"/>
        <v>0.8125</v>
      </c>
      <c r="R36" s="59">
        <f t="shared" si="9"/>
        <v>0.55555555555555558</v>
      </c>
    </row>
    <row r="37" spans="1:18" ht="15.75" thickBot="1" x14ac:dyDescent="0.3">
      <c r="A37" s="95"/>
      <c r="B37" s="32" t="s">
        <v>16</v>
      </c>
      <c r="C37" s="31">
        <v>81</v>
      </c>
      <c r="D37" s="31">
        <v>65</v>
      </c>
      <c r="E37" s="68">
        <v>-0.197530864</v>
      </c>
      <c r="F37" s="31">
        <v>66</v>
      </c>
      <c r="G37" s="31">
        <v>45</v>
      </c>
      <c r="H37" s="68">
        <v>-0.31818181800000001</v>
      </c>
      <c r="I37" s="31">
        <v>30</v>
      </c>
      <c r="J37" s="31">
        <v>25</v>
      </c>
      <c r="K37" s="68">
        <v>-0.16666666699999999</v>
      </c>
      <c r="L37" s="11"/>
      <c r="M37" s="31">
        <v>98</v>
      </c>
      <c r="N37" s="31">
        <v>80</v>
      </c>
      <c r="O37" s="31">
        <v>53</v>
      </c>
      <c r="P37" s="56">
        <f t="shared" si="7"/>
        <v>0.66326530612244894</v>
      </c>
      <c r="Q37" s="56">
        <f t="shared" si="8"/>
        <v>0.5625</v>
      </c>
      <c r="R37" s="56">
        <f t="shared" si="9"/>
        <v>0.47169811320754718</v>
      </c>
    </row>
    <row r="38" spans="1:18" ht="15.75" thickBot="1" x14ac:dyDescent="0.3">
      <c r="A38" s="90"/>
      <c r="B38" s="35" t="s">
        <v>17</v>
      </c>
      <c r="C38" s="36">
        <v>22</v>
      </c>
      <c r="D38" s="37">
        <v>18</v>
      </c>
      <c r="E38" s="70">
        <v>-0.18181818199999999</v>
      </c>
      <c r="F38" s="37">
        <v>2</v>
      </c>
      <c r="G38" s="37">
        <v>5</v>
      </c>
      <c r="H38" s="70">
        <v>1.5</v>
      </c>
      <c r="I38" s="37">
        <v>1</v>
      </c>
      <c r="J38" s="37">
        <v>3</v>
      </c>
      <c r="K38" s="73">
        <v>2</v>
      </c>
      <c r="L38" s="11"/>
      <c r="M38" s="37">
        <v>21</v>
      </c>
      <c r="N38" s="37">
        <v>3</v>
      </c>
      <c r="O38" s="37">
        <v>3</v>
      </c>
      <c r="P38" s="58">
        <f t="shared" si="7"/>
        <v>0.8571428571428571</v>
      </c>
      <c r="Q38" s="58">
        <f t="shared" si="8"/>
        <v>1.6666666666666667</v>
      </c>
      <c r="R38" s="58">
        <f t="shared" si="9"/>
        <v>1</v>
      </c>
    </row>
    <row r="39" spans="1:18" ht="15.75" thickBot="1" x14ac:dyDescent="0.3">
      <c r="A39" s="95" t="s">
        <v>21</v>
      </c>
      <c r="B39" s="39" t="s">
        <v>15</v>
      </c>
      <c r="C39" s="41">
        <v>6</v>
      </c>
      <c r="D39" s="41">
        <v>10</v>
      </c>
      <c r="E39" s="71">
        <v>0.66666666669999997</v>
      </c>
      <c r="F39" s="41">
        <v>1</v>
      </c>
      <c r="G39" s="41">
        <v>3</v>
      </c>
      <c r="H39" s="71">
        <v>2</v>
      </c>
      <c r="I39" s="41">
        <v>1</v>
      </c>
      <c r="J39" s="41">
        <v>0</v>
      </c>
      <c r="K39" s="71">
        <v>-1</v>
      </c>
      <c r="L39" s="11"/>
      <c r="M39" s="41">
        <v>6</v>
      </c>
      <c r="N39" s="41">
        <v>2</v>
      </c>
      <c r="O39" s="41">
        <v>1</v>
      </c>
      <c r="P39" s="59">
        <f t="shared" si="7"/>
        <v>1.6666666666666667</v>
      </c>
      <c r="Q39" s="59">
        <f t="shared" si="8"/>
        <v>1.5</v>
      </c>
      <c r="R39" s="59">
        <f t="shared" si="9"/>
        <v>0</v>
      </c>
    </row>
    <row r="40" spans="1:18" ht="15.75" thickBot="1" x14ac:dyDescent="0.3">
      <c r="A40" s="95"/>
      <c r="B40" s="32" t="s">
        <v>16</v>
      </c>
      <c r="C40" s="13">
        <v>23</v>
      </c>
      <c r="D40" s="31">
        <v>46</v>
      </c>
      <c r="E40" s="68">
        <v>1</v>
      </c>
      <c r="F40" s="31">
        <v>13</v>
      </c>
      <c r="G40" s="31">
        <v>13</v>
      </c>
      <c r="H40" s="68">
        <v>0</v>
      </c>
      <c r="I40" s="31">
        <v>6</v>
      </c>
      <c r="J40" s="31">
        <v>7</v>
      </c>
      <c r="K40" s="68">
        <v>0.16666666669999999</v>
      </c>
      <c r="L40" s="11"/>
      <c r="M40" s="31">
        <v>30</v>
      </c>
      <c r="N40" s="31">
        <v>22</v>
      </c>
      <c r="O40" s="31">
        <v>16</v>
      </c>
      <c r="P40" s="56">
        <f t="shared" si="7"/>
        <v>1.5333333333333334</v>
      </c>
      <c r="Q40" s="56">
        <f t="shared" si="8"/>
        <v>0.59090909090909094</v>
      </c>
      <c r="R40" s="56">
        <f t="shared" si="9"/>
        <v>0.4375</v>
      </c>
    </row>
    <row r="41" spans="1:18" ht="15.75" thickBot="1" x14ac:dyDescent="0.3">
      <c r="A41" s="90"/>
      <c r="B41" s="35" t="s">
        <v>17</v>
      </c>
      <c r="C41" s="36">
        <v>38</v>
      </c>
      <c r="D41" s="37">
        <v>55</v>
      </c>
      <c r="E41" s="70">
        <v>0.44736842110000002</v>
      </c>
      <c r="F41" s="37">
        <v>13</v>
      </c>
      <c r="G41" s="37">
        <v>37</v>
      </c>
      <c r="H41" s="70">
        <v>1.8461538462</v>
      </c>
      <c r="I41" s="37">
        <v>9</v>
      </c>
      <c r="J41" s="37">
        <v>26</v>
      </c>
      <c r="K41" s="70">
        <v>1.8888888889</v>
      </c>
      <c r="L41" s="11"/>
      <c r="M41" s="37">
        <v>46</v>
      </c>
      <c r="N41" s="37">
        <v>27</v>
      </c>
      <c r="O41" s="37">
        <v>25</v>
      </c>
      <c r="P41" s="58">
        <f t="shared" si="7"/>
        <v>1.1956521739130435</v>
      </c>
      <c r="Q41" s="58">
        <f t="shared" si="8"/>
        <v>1.3703703703703705</v>
      </c>
      <c r="R41" s="58">
        <f t="shared" si="9"/>
        <v>1.04</v>
      </c>
    </row>
    <row r="42" spans="1:18" ht="15.75" thickBot="1" x14ac:dyDescent="0.3">
      <c r="A42" s="95" t="s">
        <v>50</v>
      </c>
      <c r="B42" s="39" t="s">
        <v>15</v>
      </c>
      <c r="C42" s="41">
        <v>1</v>
      </c>
      <c r="D42" s="41">
        <v>0</v>
      </c>
      <c r="E42" s="71">
        <v>-1</v>
      </c>
      <c r="F42" s="41">
        <v>1</v>
      </c>
      <c r="G42" s="41">
        <v>0</v>
      </c>
      <c r="H42" s="71">
        <v>-1</v>
      </c>
      <c r="I42" s="41">
        <v>0</v>
      </c>
      <c r="J42" s="41">
        <v>0</v>
      </c>
      <c r="K42" s="72"/>
      <c r="L42" s="11"/>
      <c r="M42" s="41">
        <v>1</v>
      </c>
      <c r="N42" s="41">
        <v>1</v>
      </c>
      <c r="O42" s="41">
        <v>0</v>
      </c>
      <c r="P42" s="59">
        <f t="shared" si="7"/>
        <v>0</v>
      </c>
      <c r="Q42" s="59">
        <f t="shared" si="8"/>
        <v>0</v>
      </c>
      <c r="R42" s="60" t="s">
        <v>22</v>
      </c>
    </row>
    <row r="43" spans="1:18" ht="15.75" thickBot="1" x14ac:dyDescent="0.3">
      <c r="A43" s="95"/>
      <c r="B43" s="32" t="s">
        <v>16</v>
      </c>
      <c r="C43" s="31">
        <v>6</v>
      </c>
      <c r="D43" s="31">
        <v>7</v>
      </c>
      <c r="E43" s="68">
        <v>0.16666666669999999</v>
      </c>
      <c r="F43" s="31">
        <v>4</v>
      </c>
      <c r="G43" s="31">
        <v>5</v>
      </c>
      <c r="H43" s="68">
        <v>0.25</v>
      </c>
      <c r="I43" s="31">
        <v>2</v>
      </c>
      <c r="J43" s="31">
        <v>1</v>
      </c>
      <c r="K43" s="68">
        <v>-0.5</v>
      </c>
      <c r="L43" s="11"/>
      <c r="M43" s="31">
        <v>7</v>
      </c>
      <c r="N43" s="31">
        <v>5</v>
      </c>
      <c r="O43" s="31">
        <v>3</v>
      </c>
      <c r="P43" s="56">
        <f t="shared" si="7"/>
        <v>1</v>
      </c>
      <c r="Q43" s="56">
        <f t="shared" si="8"/>
        <v>1</v>
      </c>
      <c r="R43" s="56">
        <f t="shared" si="9"/>
        <v>0.33333333333333331</v>
      </c>
    </row>
    <row r="44" spans="1:18" ht="15.75" thickBot="1" x14ac:dyDescent="0.3">
      <c r="A44" s="90"/>
      <c r="B44" s="35" t="s">
        <v>17</v>
      </c>
      <c r="C44" s="36">
        <v>9</v>
      </c>
      <c r="D44" s="37">
        <v>14</v>
      </c>
      <c r="E44" s="70">
        <v>0.55555555560000003</v>
      </c>
      <c r="F44" s="37">
        <v>2</v>
      </c>
      <c r="G44" s="37">
        <v>5</v>
      </c>
      <c r="H44" s="70">
        <v>1.5</v>
      </c>
      <c r="I44" s="37">
        <v>1</v>
      </c>
      <c r="J44" s="37">
        <v>1</v>
      </c>
      <c r="K44" s="70">
        <v>0</v>
      </c>
      <c r="L44" s="11"/>
      <c r="M44" s="37">
        <v>9</v>
      </c>
      <c r="N44" s="37">
        <v>4</v>
      </c>
      <c r="O44" s="37">
        <v>3</v>
      </c>
      <c r="P44" s="58">
        <f t="shared" si="7"/>
        <v>1.5555555555555556</v>
      </c>
      <c r="Q44" s="58">
        <f t="shared" si="8"/>
        <v>1.25</v>
      </c>
      <c r="R44" s="58">
        <f t="shared" si="9"/>
        <v>0.33333333333333331</v>
      </c>
    </row>
    <row r="45" spans="1:18" ht="15.75" thickBot="1" x14ac:dyDescent="0.3">
      <c r="A45" s="95" t="s">
        <v>23</v>
      </c>
      <c r="B45" s="39" t="s">
        <v>15</v>
      </c>
      <c r="C45" s="41">
        <v>15</v>
      </c>
      <c r="D45" s="41">
        <v>26</v>
      </c>
      <c r="E45" s="71">
        <v>0.73333333329999995</v>
      </c>
      <c r="F45" s="41">
        <v>7</v>
      </c>
      <c r="G45" s="41">
        <v>14</v>
      </c>
      <c r="H45" s="71">
        <v>1</v>
      </c>
      <c r="I45" s="41">
        <v>2</v>
      </c>
      <c r="J45" s="41">
        <v>1</v>
      </c>
      <c r="K45" s="71">
        <v>-0.5</v>
      </c>
      <c r="L45" s="11"/>
      <c r="M45" s="41">
        <v>17</v>
      </c>
      <c r="N45" s="41">
        <v>9</v>
      </c>
      <c r="O45" s="41">
        <v>5</v>
      </c>
      <c r="P45" s="59">
        <f t="shared" si="7"/>
        <v>1.5294117647058822</v>
      </c>
      <c r="Q45" s="59">
        <f t="shared" si="8"/>
        <v>1.5555555555555556</v>
      </c>
      <c r="R45" s="59">
        <f t="shared" si="9"/>
        <v>0.2</v>
      </c>
    </row>
    <row r="46" spans="1:18" ht="15.75" thickBot="1" x14ac:dyDescent="0.3">
      <c r="A46" s="95"/>
      <c r="B46" s="32" t="s">
        <v>16</v>
      </c>
      <c r="C46" s="31">
        <v>105</v>
      </c>
      <c r="D46" s="31">
        <v>127</v>
      </c>
      <c r="E46" s="68">
        <v>0.20952380949999999</v>
      </c>
      <c r="F46" s="31">
        <v>83</v>
      </c>
      <c r="G46" s="31">
        <v>72</v>
      </c>
      <c r="H46" s="68">
        <v>-0.13253012</v>
      </c>
      <c r="I46" s="31">
        <v>41</v>
      </c>
      <c r="J46" s="31">
        <v>24</v>
      </c>
      <c r="K46" s="68">
        <v>-0.41463414599999998</v>
      </c>
      <c r="L46" s="11"/>
      <c r="M46" s="31">
        <v>146</v>
      </c>
      <c r="N46" s="31">
        <v>126</v>
      </c>
      <c r="O46" s="31">
        <v>90</v>
      </c>
      <c r="P46" s="56">
        <f t="shared" si="7"/>
        <v>0.86986301369863017</v>
      </c>
      <c r="Q46" s="56">
        <f t="shared" si="8"/>
        <v>0.5714285714285714</v>
      </c>
      <c r="R46" s="56">
        <f t="shared" si="9"/>
        <v>0.26666666666666666</v>
      </c>
    </row>
    <row r="47" spans="1:18" ht="15.75" thickBot="1" x14ac:dyDescent="0.3">
      <c r="A47" s="90"/>
      <c r="B47" s="35" t="s">
        <v>17</v>
      </c>
      <c r="C47" s="36">
        <v>38</v>
      </c>
      <c r="D47" s="37">
        <v>51</v>
      </c>
      <c r="E47" s="70">
        <v>0.34210526320000001</v>
      </c>
      <c r="F47" s="37">
        <v>24</v>
      </c>
      <c r="G47" s="37">
        <v>32</v>
      </c>
      <c r="H47" s="70">
        <v>0.33333333329999998</v>
      </c>
      <c r="I47" s="37">
        <v>12</v>
      </c>
      <c r="J47" s="37">
        <v>22</v>
      </c>
      <c r="K47" s="70">
        <v>0.83333333330000003</v>
      </c>
      <c r="L47" s="11"/>
      <c r="M47" s="37">
        <v>42</v>
      </c>
      <c r="N47" s="37">
        <v>27</v>
      </c>
      <c r="O47" s="37">
        <v>21</v>
      </c>
      <c r="P47" s="58">
        <f t="shared" si="7"/>
        <v>1.2142857142857142</v>
      </c>
      <c r="Q47" s="58">
        <f t="shared" si="8"/>
        <v>1.1851851851851851</v>
      </c>
      <c r="R47" s="58">
        <f t="shared" si="9"/>
        <v>1.0476190476190477</v>
      </c>
    </row>
    <row r="48" spans="1:18" ht="15.75" thickBot="1" x14ac:dyDescent="0.3">
      <c r="A48" s="95" t="s">
        <v>24</v>
      </c>
      <c r="B48" s="39" t="s">
        <v>15</v>
      </c>
      <c r="C48" s="41">
        <v>1</v>
      </c>
      <c r="D48" s="41">
        <v>0</v>
      </c>
      <c r="E48" s="71">
        <v>-1</v>
      </c>
      <c r="F48" s="41">
        <v>1</v>
      </c>
      <c r="G48" s="41">
        <v>0</v>
      </c>
      <c r="H48" s="71">
        <v>-1</v>
      </c>
      <c r="I48" s="41">
        <v>1</v>
      </c>
      <c r="J48" s="41">
        <v>0</v>
      </c>
      <c r="K48" s="71">
        <v>-1</v>
      </c>
      <c r="L48" s="11"/>
      <c r="M48" s="41">
        <v>1</v>
      </c>
      <c r="N48" s="41">
        <v>1</v>
      </c>
      <c r="O48" s="41">
        <v>1</v>
      </c>
      <c r="P48" s="59">
        <f t="shared" si="7"/>
        <v>0</v>
      </c>
      <c r="Q48" s="59">
        <f t="shared" si="8"/>
        <v>0</v>
      </c>
      <c r="R48" s="59">
        <f t="shared" si="9"/>
        <v>0</v>
      </c>
    </row>
    <row r="49" spans="1:18" ht="15.75" thickBot="1" x14ac:dyDescent="0.3">
      <c r="A49" s="95"/>
      <c r="B49" s="32" t="s">
        <v>16</v>
      </c>
      <c r="C49" s="13">
        <v>10</v>
      </c>
      <c r="D49" s="31">
        <v>8</v>
      </c>
      <c r="E49" s="68">
        <v>-0.2</v>
      </c>
      <c r="F49" s="31">
        <v>8</v>
      </c>
      <c r="G49" s="31">
        <v>6</v>
      </c>
      <c r="H49" s="68">
        <v>-0.25</v>
      </c>
      <c r="I49" s="31">
        <v>2</v>
      </c>
      <c r="J49" s="31">
        <v>4</v>
      </c>
      <c r="K49" s="68">
        <v>1</v>
      </c>
      <c r="L49" s="11"/>
      <c r="M49" s="31">
        <v>10</v>
      </c>
      <c r="N49" s="31">
        <v>8</v>
      </c>
      <c r="O49" s="31">
        <v>6</v>
      </c>
      <c r="P49" s="56">
        <f t="shared" si="7"/>
        <v>0.8</v>
      </c>
      <c r="Q49" s="56">
        <f t="shared" si="8"/>
        <v>0.75</v>
      </c>
      <c r="R49" s="56">
        <f t="shared" si="9"/>
        <v>0.66666666666666663</v>
      </c>
    </row>
    <row r="50" spans="1:18" ht="15.75" thickBot="1" x14ac:dyDescent="0.3">
      <c r="A50" s="90"/>
      <c r="B50" s="35" t="s">
        <v>17</v>
      </c>
      <c r="C50" s="36">
        <v>4</v>
      </c>
      <c r="D50" s="37">
        <v>4</v>
      </c>
      <c r="E50" s="70">
        <v>0</v>
      </c>
      <c r="F50" s="37">
        <v>2</v>
      </c>
      <c r="G50" s="37">
        <v>2</v>
      </c>
      <c r="H50" s="70">
        <v>0</v>
      </c>
      <c r="I50" s="37">
        <v>0</v>
      </c>
      <c r="J50" s="37">
        <v>0</v>
      </c>
      <c r="K50" s="73"/>
      <c r="L50" s="11"/>
      <c r="M50" s="37">
        <v>4</v>
      </c>
      <c r="N50" s="37">
        <v>2</v>
      </c>
      <c r="O50" s="37">
        <v>1</v>
      </c>
      <c r="P50" s="58">
        <f t="shared" si="7"/>
        <v>1</v>
      </c>
      <c r="Q50" s="58">
        <f t="shared" si="8"/>
        <v>1</v>
      </c>
      <c r="R50" s="58">
        <f t="shared" si="9"/>
        <v>0</v>
      </c>
    </row>
    <row r="51" spans="1:18" ht="15.75" thickBot="1" x14ac:dyDescent="0.3">
      <c r="A51" s="90" t="s">
        <v>25</v>
      </c>
      <c r="B51" s="39" t="s">
        <v>15</v>
      </c>
      <c r="C51" s="40">
        <v>93</v>
      </c>
      <c r="D51" s="41">
        <v>144</v>
      </c>
      <c r="E51" s="71">
        <v>0.54838709679999997</v>
      </c>
      <c r="F51" s="41">
        <v>85</v>
      </c>
      <c r="G51" s="41">
        <v>132</v>
      </c>
      <c r="H51" s="71">
        <v>0.55294117649999996</v>
      </c>
      <c r="I51" s="41">
        <v>25</v>
      </c>
      <c r="J51" s="41">
        <v>43</v>
      </c>
      <c r="K51" s="71">
        <v>0.72</v>
      </c>
      <c r="L51" s="11"/>
      <c r="M51" s="41">
        <v>152</v>
      </c>
      <c r="N51" s="41">
        <v>140</v>
      </c>
      <c r="O51" s="41">
        <v>59</v>
      </c>
      <c r="P51" s="59">
        <f t="shared" si="7"/>
        <v>0.94736842105263153</v>
      </c>
      <c r="Q51" s="59">
        <f t="shared" si="8"/>
        <v>0.94285714285714284</v>
      </c>
      <c r="R51" s="59">
        <f t="shared" si="9"/>
        <v>0.72881355932203384</v>
      </c>
    </row>
    <row r="52" spans="1:18" ht="15.75" thickBot="1" x14ac:dyDescent="0.3">
      <c r="A52" s="90"/>
      <c r="B52" s="35" t="s">
        <v>16</v>
      </c>
      <c r="C52" s="36">
        <v>322</v>
      </c>
      <c r="D52" s="37">
        <v>382</v>
      </c>
      <c r="E52" s="70">
        <v>0.18633540370000001</v>
      </c>
      <c r="F52" s="37">
        <v>303</v>
      </c>
      <c r="G52" s="37">
        <v>311</v>
      </c>
      <c r="H52" s="70">
        <v>2.6402640299999999E-2</v>
      </c>
      <c r="I52" s="37">
        <v>127</v>
      </c>
      <c r="J52" s="37">
        <v>113</v>
      </c>
      <c r="K52" s="70">
        <v>-0.11023622</v>
      </c>
      <c r="L52" s="11"/>
      <c r="M52" s="37">
        <v>595</v>
      </c>
      <c r="N52" s="37">
        <v>551</v>
      </c>
      <c r="O52" s="37">
        <v>322</v>
      </c>
      <c r="P52" s="58">
        <f t="shared" si="7"/>
        <v>0.64201680672268913</v>
      </c>
      <c r="Q52" s="58">
        <f t="shared" si="8"/>
        <v>0.56442831215970957</v>
      </c>
      <c r="R52" s="58">
        <f t="shared" si="9"/>
        <v>0.35093167701863354</v>
      </c>
    </row>
    <row r="53" spans="1:18" ht="15.75" thickBot="1" x14ac:dyDescent="0.3">
      <c r="A53" s="95" t="s">
        <v>26</v>
      </c>
      <c r="B53" s="39" t="s">
        <v>15</v>
      </c>
      <c r="C53" s="40">
        <v>1</v>
      </c>
      <c r="D53" s="42">
        <v>2</v>
      </c>
      <c r="E53" s="74">
        <v>1</v>
      </c>
      <c r="F53" s="42">
        <v>1</v>
      </c>
      <c r="G53" s="42">
        <v>0</v>
      </c>
      <c r="H53" s="74">
        <v>-1</v>
      </c>
      <c r="I53" s="42">
        <v>1</v>
      </c>
      <c r="J53" s="42">
        <v>0</v>
      </c>
      <c r="K53" s="74">
        <v>-1</v>
      </c>
      <c r="L53" s="11"/>
      <c r="M53" s="42">
        <v>1</v>
      </c>
      <c r="N53" s="42">
        <v>1</v>
      </c>
      <c r="O53" s="42">
        <v>1</v>
      </c>
      <c r="P53" s="61">
        <f t="shared" si="7"/>
        <v>2</v>
      </c>
      <c r="Q53" s="61">
        <f t="shared" si="8"/>
        <v>0</v>
      </c>
      <c r="R53" s="61">
        <f t="shared" si="9"/>
        <v>0</v>
      </c>
    </row>
    <row r="54" spans="1:18" ht="15.75" thickBot="1" x14ac:dyDescent="0.3">
      <c r="A54" s="90"/>
      <c r="B54" s="32" t="s">
        <v>16</v>
      </c>
      <c r="C54" s="13">
        <v>15</v>
      </c>
      <c r="D54" s="31">
        <v>11</v>
      </c>
      <c r="E54" s="68">
        <v>-0.26666666700000002</v>
      </c>
      <c r="F54" s="31">
        <v>10</v>
      </c>
      <c r="G54" s="31">
        <v>1</v>
      </c>
      <c r="H54" s="68">
        <v>-0.9</v>
      </c>
      <c r="I54" s="31">
        <v>6</v>
      </c>
      <c r="J54" s="31">
        <v>1</v>
      </c>
      <c r="K54" s="68">
        <v>-0.83333333300000001</v>
      </c>
      <c r="L54" s="11"/>
      <c r="M54" s="31">
        <v>17</v>
      </c>
      <c r="N54" s="31">
        <v>12</v>
      </c>
      <c r="O54" s="31">
        <v>6</v>
      </c>
      <c r="P54" s="56">
        <f t="shared" si="7"/>
        <v>0.6470588235294118</v>
      </c>
      <c r="Q54" s="56">
        <f t="shared" si="8"/>
        <v>8.3333333333333329E-2</v>
      </c>
      <c r="R54" s="56">
        <f t="shared" si="9"/>
        <v>0.16666666666666666</v>
      </c>
    </row>
    <row r="55" spans="1:18" ht="15.75" thickBot="1" x14ac:dyDescent="0.3">
      <c r="A55" s="90"/>
      <c r="B55" s="35" t="s">
        <v>17</v>
      </c>
      <c r="C55" s="36">
        <v>4</v>
      </c>
      <c r="D55" s="37">
        <v>4</v>
      </c>
      <c r="E55" s="70">
        <v>0</v>
      </c>
      <c r="F55" s="37">
        <v>2</v>
      </c>
      <c r="G55" s="37">
        <v>1</v>
      </c>
      <c r="H55" s="70">
        <v>-0.5</v>
      </c>
      <c r="I55" s="37">
        <v>0</v>
      </c>
      <c r="J55" s="37">
        <v>0</v>
      </c>
      <c r="K55" s="73"/>
      <c r="L55" s="11"/>
      <c r="M55" s="37">
        <v>4</v>
      </c>
      <c r="N55" s="37">
        <v>2</v>
      </c>
      <c r="O55" s="37">
        <v>0</v>
      </c>
      <c r="P55" s="58">
        <f t="shared" si="7"/>
        <v>1</v>
      </c>
      <c r="Q55" s="58">
        <f t="shared" si="8"/>
        <v>0.5</v>
      </c>
      <c r="R55" s="62" t="s">
        <v>22</v>
      </c>
    </row>
    <row r="56" spans="1:18" ht="15.75" thickBot="1" x14ac:dyDescent="0.3">
      <c r="A56" s="90" t="s">
        <v>27</v>
      </c>
      <c r="B56" s="39" t="s">
        <v>15</v>
      </c>
      <c r="C56" s="40">
        <v>0</v>
      </c>
      <c r="D56" s="41">
        <v>5</v>
      </c>
      <c r="E56" s="72"/>
      <c r="F56" s="41">
        <v>0</v>
      </c>
      <c r="G56" s="41">
        <v>3</v>
      </c>
      <c r="H56" s="72"/>
      <c r="I56" s="41">
        <v>0</v>
      </c>
      <c r="J56" s="41">
        <v>2</v>
      </c>
      <c r="K56" s="72"/>
      <c r="L56" s="11"/>
      <c r="M56" s="41">
        <v>5</v>
      </c>
      <c r="N56" s="41">
        <v>4</v>
      </c>
      <c r="O56" s="41">
        <v>1</v>
      </c>
      <c r="P56" s="59">
        <f t="shared" si="7"/>
        <v>1</v>
      </c>
      <c r="Q56" s="59">
        <f t="shared" si="8"/>
        <v>0.75</v>
      </c>
      <c r="R56" s="59">
        <f t="shared" si="9"/>
        <v>2</v>
      </c>
    </row>
    <row r="57" spans="1:18" ht="15.75" thickBot="1" x14ac:dyDescent="0.3">
      <c r="A57" s="90"/>
      <c r="B57" s="35" t="s">
        <v>16</v>
      </c>
      <c r="C57" s="36">
        <v>6</v>
      </c>
      <c r="D57" s="37">
        <v>14</v>
      </c>
      <c r="E57" s="70">
        <v>1.3333333332999999</v>
      </c>
      <c r="F57" s="37">
        <v>5</v>
      </c>
      <c r="G57" s="37">
        <v>7</v>
      </c>
      <c r="H57" s="70">
        <v>0.4</v>
      </c>
      <c r="I57" s="37">
        <v>2</v>
      </c>
      <c r="J57" s="37">
        <v>4</v>
      </c>
      <c r="K57" s="70">
        <v>1</v>
      </c>
      <c r="L57" s="11"/>
      <c r="M57" s="37">
        <v>20</v>
      </c>
      <c r="N57" s="37">
        <v>19</v>
      </c>
      <c r="O57" s="37">
        <v>11</v>
      </c>
      <c r="P57" s="58">
        <f t="shared" si="7"/>
        <v>0.7</v>
      </c>
      <c r="Q57" s="58">
        <f t="shared" si="8"/>
        <v>0.36842105263157893</v>
      </c>
      <c r="R57" s="58">
        <f t="shared" si="9"/>
        <v>0.36363636363636365</v>
      </c>
    </row>
    <row r="58" spans="1:18" ht="15.75" thickBot="1" x14ac:dyDescent="0.3">
      <c r="A58" s="90" t="s">
        <v>28</v>
      </c>
      <c r="B58" s="39" t="s">
        <v>15</v>
      </c>
      <c r="C58" s="40">
        <v>1</v>
      </c>
      <c r="D58" s="41">
        <v>3</v>
      </c>
      <c r="E58" s="71">
        <v>2</v>
      </c>
      <c r="F58" s="41">
        <v>1</v>
      </c>
      <c r="G58" s="41">
        <v>2</v>
      </c>
      <c r="H58" s="71">
        <v>1</v>
      </c>
      <c r="I58" s="41">
        <v>0</v>
      </c>
      <c r="J58" s="41">
        <v>0</v>
      </c>
      <c r="K58" s="72"/>
      <c r="L58" s="11"/>
      <c r="M58" s="41">
        <v>1</v>
      </c>
      <c r="N58" s="41">
        <v>1</v>
      </c>
      <c r="O58" s="41">
        <v>0</v>
      </c>
      <c r="P58" s="59">
        <f t="shared" si="7"/>
        <v>3</v>
      </c>
      <c r="Q58" s="59">
        <f t="shared" si="8"/>
        <v>2</v>
      </c>
      <c r="R58" s="60" t="s">
        <v>22</v>
      </c>
    </row>
    <row r="59" spans="1:18" ht="15.75" thickBot="1" x14ac:dyDescent="0.3">
      <c r="A59" s="90"/>
      <c r="B59" s="35" t="s">
        <v>16</v>
      </c>
      <c r="C59" s="36">
        <v>2</v>
      </c>
      <c r="D59" s="37">
        <v>3</v>
      </c>
      <c r="E59" s="70">
        <v>0.5</v>
      </c>
      <c r="F59" s="37">
        <v>1</v>
      </c>
      <c r="G59" s="37">
        <v>2</v>
      </c>
      <c r="H59" s="70">
        <v>1</v>
      </c>
      <c r="I59" s="37">
        <v>0</v>
      </c>
      <c r="J59" s="37">
        <v>0</v>
      </c>
      <c r="K59" s="73"/>
      <c r="L59" s="11"/>
      <c r="M59" s="37">
        <v>4</v>
      </c>
      <c r="N59" s="37">
        <v>4</v>
      </c>
      <c r="O59" s="37">
        <v>2</v>
      </c>
      <c r="P59" s="58">
        <f t="shared" si="7"/>
        <v>0.75</v>
      </c>
      <c r="Q59" s="58">
        <f t="shared" si="8"/>
        <v>0.5</v>
      </c>
      <c r="R59" s="58">
        <f t="shared" si="9"/>
        <v>0</v>
      </c>
    </row>
    <row r="60" spans="1:18" ht="15.75" thickBot="1" x14ac:dyDescent="0.3">
      <c r="A60" s="90" t="s">
        <v>29</v>
      </c>
      <c r="B60" s="39" t="s">
        <v>15</v>
      </c>
      <c r="C60" s="40">
        <v>11</v>
      </c>
      <c r="D60" s="41">
        <v>23</v>
      </c>
      <c r="E60" s="71">
        <v>1.0909090909000001</v>
      </c>
      <c r="F60" s="41">
        <v>10</v>
      </c>
      <c r="G60" s="41">
        <v>21</v>
      </c>
      <c r="H60" s="71">
        <v>1.1000000000000001</v>
      </c>
      <c r="I60" s="41">
        <v>7</v>
      </c>
      <c r="J60" s="41">
        <v>4</v>
      </c>
      <c r="K60" s="71">
        <v>-0.428571429</v>
      </c>
      <c r="L60" s="11"/>
      <c r="M60" s="41">
        <v>22</v>
      </c>
      <c r="N60" s="41">
        <v>21</v>
      </c>
      <c r="O60" s="41">
        <v>12</v>
      </c>
      <c r="P60" s="59">
        <f t="shared" si="7"/>
        <v>1.0454545454545454</v>
      </c>
      <c r="Q60" s="59">
        <f t="shared" si="8"/>
        <v>1</v>
      </c>
      <c r="R60" s="59">
        <f t="shared" si="9"/>
        <v>0.33333333333333331</v>
      </c>
    </row>
    <row r="61" spans="1:18" ht="15.75" thickBot="1" x14ac:dyDescent="0.3">
      <c r="A61" s="90"/>
      <c r="B61" s="35" t="s">
        <v>16</v>
      </c>
      <c r="C61" s="36">
        <v>41</v>
      </c>
      <c r="D61" s="37">
        <v>57</v>
      </c>
      <c r="E61" s="70">
        <v>0.39024390240000001</v>
      </c>
      <c r="F61" s="37">
        <v>38</v>
      </c>
      <c r="G61" s="37">
        <v>40</v>
      </c>
      <c r="H61" s="70">
        <v>5.2631578900000003E-2</v>
      </c>
      <c r="I61" s="37">
        <v>17</v>
      </c>
      <c r="J61" s="37">
        <v>12</v>
      </c>
      <c r="K61" s="70">
        <v>-0.29411764699999998</v>
      </c>
      <c r="L61" s="11"/>
      <c r="M61" s="37">
        <v>73</v>
      </c>
      <c r="N61" s="37">
        <v>71</v>
      </c>
      <c r="O61" s="37">
        <v>43</v>
      </c>
      <c r="P61" s="58">
        <f t="shared" si="7"/>
        <v>0.78082191780821919</v>
      </c>
      <c r="Q61" s="58">
        <f t="shared" si="8"/>
        <v>0.56338028169014087</v>
      </c>
      <c r="R61" s="58">
        <f t="shared" si="9"/>
        <v>0.27906976744186046</v>
      </c>
    </row>
    <row r="62" spans="1:18" ht="15.75" thickBot="1" x14ac:dyDescent="0.3">
      <c r="A62" s="90" t="s">
        <v>30</v>
      </c>
      <c r="B62" s="39" t="s">
        <v>15</v>
      </c>
      <c r="C62" s="40">
        <v>8</v>
      </c>
      <c r="D62" s="41">
        <v>16</v>
      </c>
      <c r="E62" s="71">
        <v>1</v>
      </c>
      <c r="F62" s="41">
        <v>8</v>
      </c>
      <c r="G62" s="41">
        <v>14</v>
      </c>
      <c r="H62" s="71">
        <v>0.75</v>
      </c>
      <c r="I62" s="41">
        <v>1</v>
      </c>
      <c r="J62" s="41">
        <v>2</v>
      </c>
      <c r="K62" s="72">
        <v>1</v>
      </c>
      <c r="L62" s="11"/>
      <c r="M62" s="41">
        <v>9</v>
      </c>
      <c r="N62" s="41">
        <v>8</v>
      </c>
      <c r="O62" s="41">
        <v>3</v>
      </c>
      <c r="P62" s="59">
        <f t="shared" si="7"/>
        <v>1.7777777777777777</v>
      </c>
      <c r="Q62" s="59">
        <f t="shared" si="8"/>
        <v>1.75</v>
      </c>
      <c r="R62" s="59">
        <f t="shared" si="9"/>
        <v>0.66666666666666663</v>
      </c>
    </row>
    <row r="63" spans="1:18" ht="15.75" thickBot="1" x14ac:dyDescent="0.3">
      <c r="A63" s="90"/>
      <c r="B63" s="35" t="s">
        <v>16</v>
      </c>
      <c r="C63" s="36">
        <v>15</v>
      </c>
      <c r="D63" s="37">
        <v>31</v>
      </c>
      <c r="E63" s="70">
        <v>1.0666666667</v>
      </c>
      <c r="F63" s="37">
        <v>15</v>
      </c>
      <c r="G63" s="37">
        <v>28</v>
      </c>
      <c r="H63" s="70">
        <v>0.86666666670000003</v>
      </c>
      <c r="I63" s="37">
        <v>2</v>
      </c>
      <c r="J63" s="37">
        <v>8</v>
      </c>
      <c r="K63" s="70">
        <v>3</v>
      </c>
      <c r="L63" s="11"/>
      <c r="M63" s="37">
        <v>19</v>
      </c>
      <c r="N63" s="37">
        <v>18</v>
      </c>
      <c r="O63" s="37">
        <v>10</v>
      </c>
      <c r="P63" s="58">
        <f t="shared" si="7"/>
        <v>1.631578947368421</v>
      </c>
      <c r="Q63" s="58">
        <f t="shared" si="8"/>
        <v>1.5555555555555556</v>
      </c>
      <c r="R63" s="58">
        <f t="shared" si="9"/>
        <v>0.8</v>
      </c>
    </row>
    <row r="64" spans="1:18" ht="15.75" thickBot="1" x14ac:dyDescent="0.3">
      <c r="A64" s="90" t="s">
        <v>31</v>
      </c>
      <c r="B64" s="39" t="s">
        <v>15</v>
      </c>
      <c r="C64" s="40">
        <v>0</v>
      </c>
      <c r="D64" s="41">
        <v>2</v>
      </c>
      <c r="E64" s="72"/>
      <c r="F64" s="41">
        <v>0</v>
      </c>
      <c r="G64" s="41">
        <v>2</v>
      </c>
      <c r="H64" s="72"/>
      <c r="I64" s="41">
        <v>0</v>
      </c>
      <c r="J64" s="41">
        <v>1</v>
      </c>
      <c r="K64" s="72"/>
      <c r="L64" s="11"/>
      <c r="M64" s="41">
        <v>3</v>
      </c>
      <c r="N64" s="41">
        <v>3</v>
      </c>
      <c r="O64" s="41">
        <v>2</v>
      </c>
      <c r="P64" s="59">
        <f t="shared" si="7"/>
        <v>0.66666666666666663</v>
      </c>
      <c r="Q64" s="59">
        <f t="shared" si="8"/>
        <v>0.66666666666666663</v>
      </c>
      <c r="R64" s="59">
        <f t="shared" si="9"/>
        <v>0.5</v>
      </c>
    </row>
    <row r="65" spans="1:18" ht="15.75" thickBot="1" x14ac:dyDescent="0.3">
      <c r="A65" s="91"/>
      <c r="B65" s="35" t="s">
        <v>16</v>
      </c>
      <c r="C65" s="36">
        <v>1</v>
      </c>
      <c r="D65" s="37">
        <v>11</v>
      </c>
      <c r="E65" s="70">
        <v>10</v>
      </c>
      <c r="F65" s="37">
        <v>1</v>
      </c>
      <c r="G65" s="37">
        <v>10</v>
      </c>
      <c r="H65" s="70">
        <v>9</v>
      </c>
      <c r="I65" s="37">
        <v>0</v>
      </c>
      <c r="J65" s="37">
        <v>4</v>
      </c>
      <c r="K65" s="73"/>
      <c r="L65" s="11"/>
      <c r="M65" s="37">
        <v>9</v>
      </c>
      <c r="N65" s="37">
        <v>9</v>
      </c>
      <c r="O65" s="37">
        <v>6</v>
      </c>
      <c r="P65" s="58">
        <f t="shared" si="7"/>
        <v>1.2222222222222223</v>
      </c>
      <c r="Q65" s="58">
        <f t="shared" si="8"/>
        <v>1.1111111111111112</v>
      </c>
      <c r="R65" s="58">
        <f t="shared" si="9"/>
        <v>0.66666666666666663</v>
      </c>
    </row>
    <row r="66" spans="1:18" x14ac:dyDescent="0.25">
      <c r="A66" s="43" t="s">
        <v>32</v>
      </c>
      <c r="B66" s="43"/>
      <c r="C66" s="3"/>
      <c r="D66" s="3"/>
      <c r="E66" s="75"/>
      <c r="F66" s="3"/>
      <c r="G66" s="3"/>
      <c r="H66" s="75"/>
      <c r="I66" s="3"/>
      <c r="J66" s="3"/>
      <c r="K66" s="75"/>
      <c r="L66" s="3"/>
      <c r="M66" s="5"/>
      <c r="N66" s="5"/>
      <c r="O66" s="5"/>
      <c r="P66" s="45"/>
      <c r="Q66" s="45"/>
      <c r="R66" s="45"/>
    </row>
    <row r="67" spans="1:18" x14ac:dyDescent="0.25">
      <c r="A67" s="81"/>
      <c r="B67" s="81"/>
      <c r="C67" s="3"/>
      <c r="D67" s="3"/>
      <c r="E67" s="75"/>
      <c r="F67" s="3"/>
      <c r="G67" s="3"/>
      <c r="H67" s="75"/>
      <c r="I67" s="3"/>
      <c r="J67" s="3"/>
      <c r="K67" s="75"/>
      <c r="L67" s="3"/>
      <c r="M67" s="5"/>
      <c r="N67" s="5"/>
      <c r="O67" s="5"/>
      <c r="P67" s="45"/>
      <c r="Q67" s="45"/>
      <c r="R67" s="45"/>
    </row>
    <row r="68" spans="1:18" x14ac:dyDescent="0.25">
      <c r="A68" s="92" t="s">
        <v>33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</row>
  </sheetData>
  <mergeCells count="41">
    <mergeCell ref="A13:B13"/>
    <mergeCell ref="A1:R1"/>
    <mergeCell ref="A2:R2"/>
    <mergeCell ref="A3:R3"/>
    <mergeCell ref="A4:R4"/>
    <mergeCell ref="A6:B6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56:A57"/>
    <mergeCell ref="A26:B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2"/>
    <mergeCell ref="A53:A55"/>
    <mergeCell ref="A58:A59"/>
    <mergeCell ref="A60:A61"/>
    <mergeCell ref="A62:A63"/>
    <mergeCell ref="A64:A65"/>
    <mergeCell ref="A68:R68"/>
  </mergeCells>
  <pageMargins left="0.25" right="0.25" top="0.75" bottom="0.75" header="0.3" footer="0.3"/>
  <pageSetup scale="76" fitToHeight="0" orientation="landscape"/>
  <headerFooter alignWithMargins="0">
    <oddFooter>&amp;LChantelle McGinness, 907-474-5371, cjmcginness@alaska.edu
UAF Planning, Analysis and Institutional Research&amp;R&amp;D
www.uaf.edu/pair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selection sqref="A1:R1"/>
    </sheetView>
  </sheetViews>
  <sheetFormatPr defaultColWidth="11.42578125" defaultRowHeight="15" x14ac:dyDescent="0.25"/>
  <cols>
    <col min="1" max="1" width="17.42578125" style="38" customWidth="1"/>
    <col min="2" max="2" width="16" style="38" customWidth="1"/>
    <col min="3" max="4" width="8.28515625" customWidth="1"/>
    <col min="5" max="5" width="11.28515625" style="76" customWidth="1"/>
    <col min="6" max="7" width="8.28515625" customWidth="1"/>
    <col min="8" max="8" width="10.7109375" style="76" customWidth="1"/>
    <col min="9" max="10" width="8.28515625" customWidth="1"/>
    <col min="11" max="11" width="10.42578125" style="76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style="63" customWidth="1"/>
    <col min="17" max="17" width="10.85546875" style="63" bestFit="1" customWidth="1"/>
    <col min="18" max="18" width="11.42578125" style="63"/>
    <col min="19" max="19" width="44.85546875" bestFit="1" customWidth="1"/>
    <col min="20" max="20" width="23" customWidth="1"/>
    <col min="22" max="27" width="7.42578125" customWidth="1"/>
  </cols>
  <sheetData>
    <row r="1" spans="1:18" ht="15.75" x14ac:dyDescent="0.25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15.75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5.75" x14ac:dyDescent="0.25">
      <c r="A4" s="111" t="s">
        <v>51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ht="13.5" customHeight="1" thickBot="1" x14ac:dyDescent="0.3">
      <c r="A5" s="1"/>
      <c r="B5" s="2"/>
      <c r="C5" s="3"/>
      <c r="D5" s="3"/>
      <c r="E5" s="80"/>
      <c r="F5" s="3"/>
      <c r="G5" s="3"/>
      <c r="H5" s="64"/>
      <c r="I5" s="3"/>
      <c r="J5" s="3"/>
      <c r="K5" s="64"/>
      <c r="L5" s="5"/>
      <c r="M5" s="5"/>
      <c r="N5" s="5"/>
      <c r="O5" s="5"/>
      <c r="P5" s="45"/>
      <c r="Q5" s="45"/>
      <c r="R5" s="45"/>
    </row>
    <row r="6" spans="1:18" ht="51" x14ac:dyDescent="0.25">
      <c r="A6" s="112" t="s">
        <v>2</v>
      </c>
      <c r="B6" s="113"/>
      <c r="C6" s="6" t="s">
        <v>44</v>
      </c>
      <c r="D6" s="7" t="s">
        <v>55</v>
      </c>
      <c r="E6" s="46" t="s">
        <v>35</v>
      </c>
      <c r="F6" s="6" t="s">
        <v>58</v>
      </c>
      <c r="G6" s="6" t="s">
        <v>56</v>
      </c>
      <c r="H6" s="46" t="s">
        <v>35</v>
      </c>
      <c r="I6" s="6" t="s">
        <v>59</v>
      </c>
      <c r="J6" s="6" t="s">
        <v>57</v>
      </c>
      <c r="K6" s="46" t="s">
        <v>35</v>
      </c>
      <c r="L6" s="8"/>
      <c r="M6" s="9" t="s">
        <v>36</v>
      </c>
      <c r="N6" s="9" t="s">
        <v>37</v>
      </c>
      <c r="O6" s="9" t="s">
        <v>38</v>
      </c>
      <c r="P6" s="46" t="s">
        <v>39</v>
      </c>
      <c r="Q6" s="46" t="s">
        <v>40</v>
      </c>
      <c r="R6" s="47" t="s">
        <v>41</v>
      </c>
    </row>
    <row r="7" spans="1:18" x14ac:dyDescent="0.25">
      <c r="A7" s="107" t="s">
        <v>3</v>
      </c>
      <c r="B7" s="108"/>
      <c r="C7" s="10">
        <v>876</v>
      </c>
      <c r="D7" s="10">
        <v>925</v>
      </c>
      <c r="E7" s="65">
        <f t="shared" ref="E7:E15" si="0">(D7-C7)/C7</f>
        <v>5.5936073059360727E-2</v>
      </c>
      <c r="F7" s="10">
        <v>693</v>
      </c>
      <c r="G7" s="10">
        <v>655</v>
      </c>
      <c r="H7" s="67">
        <f t="shared" ref="H7:H15" si="1">(G7-F7)/F7</f>
        <v>-5.4834054834054832E-2</v>
      </c>
      <c r="I7" s="10">
        <v>253</v>
      </c>
      <c r="J7" s="10">
        <v>214</v>
      </c>
      <c r="K7" s="65">
        <f t="shared" ref="K7:K15" si="2">(J7-I7)/I7</f>
        <v>-0.1541501976284585</v>
      </c>
      <c r="L7" s="11"/>
      <c r="M7" s="12">
        <v>1401</v>
      </c>
      <c r="N7" s="12">
        <v>1198</v>
      </c>
      <c r="O7" s="12">
        <v>744</v>
      </c>
      <c r="P7" s="48">
        <f t="shared" ref="P7:P15" si="3">D7/M7</f>
        <v>0.66024268379728768</v>
      </c>
      <c r="Q7" s="48">
        <f t="shared" ref="Q7:Q15" si="4">G7/N7</f>
        <v>0.54674457429048418</v>
      </c>
      <c r="R7" s="49">
        <f t="shared" ref="R7:R15" si="5">J7/O7</f>
        <v>0.28763440860215056</v>
      </c>
    </row>
    <row r="8" spans="1:18" x14ac:dyDescent="0.25">
      <c r="A8" s="101" t="s">
        <v>4</v>
      </c>
      <c r="B8" s="102"/>
      <c r="C8" s="13">
        <v>19</v>
      </c>
      <c r="D8" s="13">
        <v>33</v>
      </c>
      <c r="E8" s="65">
        <f t="shared" si="0"/>
        <v>0.73684210526315785</v>
      </c>
      <c r="F8" s="13">
        <v>15</v>
      </c>
      <c r="G8" s="13">
        <v>23</v>
      </c>
      <c r="H8" s="67">
        <f t="shared" si="1"/>
        <v>0.53333333333333333</v>
      </c>
      <c r="I8" s="13">
        <v>9</v>
      </c>
      <c r="J8" s="13">
        <v>9</v>
      </c>
      <c r="K8" s="65">
        <f t="shared" si="2"/>
        <v>0</v>
      </c>
      <c r="L8" s="11"/>
      <c r="M8" s="12">
        <v>25</v>
      </c>
      <c r="N8" s="12">
        <v>20</v>
      </c>
      <c r="O8" s="12">
        <v>16</v>
      </c>
      <c r="P8" s="48">
        <f t="shared" si="3"/>
        <v>1.32</v>
      </c>
      <c r="Q8" s="48">
        <f t="shared" si="4"/>
        <v>1.1499999999999999</v>
      </c>
      <c r="R8" s="49">
        <f t="shared" si="5"/>
        <v>0.5625</v>
      </c>
    </row>
    <row r="9" spans="1:18" x14ac:dyDescent="0.25">
      <c r="A9" s="101" t="s">
        <v>42</v>
      </c>
      <c r="B9" s="102"/>
      <c r="C9" s="13">
        <v>11</v>
      </c>
      <c r="D9" s="13">
        <v>20</v>
      </c>
      <c r="E9" s="65">
        <f t="shared" si="0"/>
        <v>0.81818181818181823</v>
      </c>
      <c r="F9" s="13">
        <v>10</v>
      </c>
      <c r="G9" s="13">
        <v>14</v>
      </c>
      <c r="H9" s="67">
        <f t="shared" si="1"/>
        <v>0.4</v>
      </c>
      <c r="I9" s="13">
        <v>4</v>
      </c>
      <c r="J9" s="13">
        <v>4</v>
      </c>
      <c r="K9" s="65">
        <f t="shared" si="2"/>
        <v>0</v>
      </c>
      <c r="L9" s="11"/>
      <c r="M9" s="12">
        <v>14</v>
      </c>
      <c r="N9" s="12">
        <v>12</v>
      </c>
      <c r="O9" s="12">
        <v>8</v>
      </c>
      <c r="P9" s="48">
        <f t="shared" si="3"/>
        <v>1.4285714285714286</v>
      </c>
      <c r="Q9" s="48">
        <f t="shared" si="4"/>
        <v>1.1666666666666667</v>
      </c>
      <c r="R9" s="49">
        <f t="shared" si="5"/>
        <v>0.5</v>
      </c>
    </row>
    <row r="10" spans="1:18" x14ac:dyDescent="0.25">
      <c r="A10" s="101" t="s">
        <v>5</v>
      </c>
      <c r="B10" s="102"/>
      <c r="C10" s="13">
        <v>216</v>
      </c>
      <c r="D10" s="13">
        <v>290</v>
      </c>
      <c r="E10" s="65">
        <f t="shared" si="0"/>
        <v>0.34259259259259262</v>
      </c>
      <c r="F10" s="13">
        <v>165</v>
      </c>
      <c r="G10" s="13">
        <v>213</v>
      </c>
      <c r="H10" s="67">
        <f t="shared" si="1"/>
        <v>0.29090909090909089</v>
      </c>
      <c r="I10" s="13">
        <v>43</v>
      </c>
      <c r="J10" s="13">
        <v>48</v>
      </c>
      <c r="K10" s="65">
        <f t="shared" si="2"/>
        <v>0.11627906976744186</v>
      </c>
      <c r="L10" s="11"/>
      <c r="M10" s="12">
        <v>320</v>
      </c>
      <c r="N10" s="12">
        <v>254</v>
      </c>
      <c r="O10" s="12">
        <v>118</v>
      </c>
      <c r="P10" s="48">
        <f t="shared" si="3"/>
        <v>0.90625</v>
      </c>
      <c r="Q10" s="48">
        <f t="shared" si="4"/>
        <v>0.83858267716535428</v>
      </c>
      <c r="R10" s="49">
        <f t="shared" si="5"/>
        <v>0.40677966101694918</v>
      </c>
    </row>
    <row r="11" spans="1:18" x14ac:dyDescent="0.25">
      <c r="A11" s="101" t="s">
        <v>6</v>
      </c>
      <c r="B11" s="102"/>
      <c r="C11" s="10">
        <v>236</v>
      </c>
      <c r="D11" s="10">
        <v>242</v>
      </c>
      <c r="E11" s="65">
        <f t="shared" si="0"/>
        <v>2.5423728813559324E-2</v>
      </c>
      <c r="F11" s="10">
        <v>205</v>
      </c>
      <c r="G11" s="10">
        <v>161</v>
      </c>
      <c r="H11" s="67">
        <f t="shared" si="1"/>
        <v>-0.21463414634146341</v>
      </c>
      <c r="I11" s="10">
        <v>98</v>
      </c>
      <c r="J11" s="10">
        <v>79</v>
      </c>
      <c r="K11" s="65">
        <f>(J11-I11)/I11</f>
        <v>-0.19387755102040816</v>
      </c>
      <c r="L11" s="11"/>
      <c r="M11" s="12">
        <v>473</v>
      </c>
      <c r="N11" s="12">
        <v>432</v>
      </c>
      <c r="O11" s="12">
        <v>310</v>
      </c>
      <c r="P11" s="48">
        <f t="shared" si="3"/>
        <v>0.51162790697674421</v>
      </c>
      <c r="Q11" s="48">
        <f t="shared" si="4"/>
        <v>0.37268518518518517</v>
      </c>
      <c r="R11" s="49">
        <f t="shared" si="5"/>
        <v>0.25483870967741934</v>
      </c>
    </row>
    <row r="12" spans="1:18" x14ac:dyDescent="0.25">
      <c r="A12" s="101" t="s">
        <v>7</v>
      </c>
      <c r="B12" s="102"/>
      <c r="C12" s="10">
        <v>393</v>
      </c>
      <c r="D12" s="10">
        <v>373</v>
      </c>
      <c r="E12" s="65">
        <f t="shared" si="0"/>
        <v>-5.0890585241730277E-2</v>
      </c>
      <c r="F12" s="10">
        <v>303</v>
      </c>
      <c r="G12" s="10">
        <v>266</v>
      </c>
      <c r="H12" s="67">
        <f t="shared" si="1"/>
        <v>-0.12211221122112212</v>
      </c>
      <c r="I12" s="10">
        <v>102</v>
      </c>
      <c r="J12" s="10">
        <v>76</v>
      </c>
      <c r="K12" s="65">
        <f t="shared" si="2"/>
        <v>-0.25490196078431371</v>
      </c>
      <c r="L12" s="11"/>
      <c r="M12" s="12">
        <v>584</v>
      </c>
      <c r="N12" s="12">
        <v>489</v>
      </c>
      <c r="O12" s="12">
        <v>295</v>
      </c>
      <c r="P12" s="48">
        <f t="shared" si="3"/>
        <v>0.63869863013698636</v>
      </c>
      <c r="Q12" s="48">
        <f t="shared" si="4"/>
        <v>0.54396728016359919</v>
      </c>
      <c r="R12" s="49">
        <f t="shared" si="5"/>
        <v>0.25762711864406779</v>
      </c>
    </row>
    <row r="13" spans="1:18" x14ac:dyDescent="0.25">
      <c r="A13" s="101" t="s">
        <v>8</v>
      </c>
      <c r="B13" s="102"/>
      <c r="C13" s="14">
        <v>31</v>
      </c>
      <c r="D13" s="14">
        <v>20</v>
      </c>
      <c r="E13" s="65">
        <f t="shared" si="0"/>
        <v>-0.35483870967741937</v>
      </c>
      <c r="F13" s="14">
        <v>20</v>
      </c>
      <c r="G13" s="14">
        <v>15</v>
      </c>
      <c r="H13" s="67">
        <f t="shared" si="1"/>
        <v>-0.25</v>
      </c>
      <c r="I13" s="14">
        <v>10</v>
      </c>
      <c r="J13" s="14">
        <v>11</v>
      </c>
      <c r="K13" s="65">
        <f t="shared" si="2"/>
        <v>0.1</v>
      </c>
      <c r="L13" s="11"/>
      <c r="M13" s="12">
        <v>24</v>
      </c>
      <c r="N13" s="12">
        <v>23</v>
      </c>
      <c r="O13" s="12">
        <v>21</v>
      </c>
      <c r="P13" s="48">
        <f t="shared" si="3"/>
        <v>0.83333333333333337</v>
      </c>
      <c r="Q13" s="48">
        <f t="shared" si="4"/>
        <v>0.65217391304347827</v>
      </c>
      <c r="R13" s="49">
        <f t="shared" si="5"/>
        <v>0.52380952380952384</v>
      </c>
    </row>
    <row r="14" spans="1:18" x14ac:dyDescent="0.25">
      <c r="A14" s="103" t="s">
        <v>9</v>
      </c>
      <c r="B14" s="104"/>
      <c r="C14" s="13">
        <v>216</v>
      </c>
      <c r="D14" s="13">
        <v>229</v>
      </c>
      <c r="E14" s="65">
        <f t="shared" si="0"/>
        <v>6.0185185185185182E-2</v>
      </c>
      <c r="F14" s="13">
        <v>76</v>
      </c>
      <c r="G14" s="13">
        <v>100</v>
      </c>
      <c r="H14" s="67">
        <f t="shared" si="1"/>
        <v>0.31578947368421051</v>
      </c>
      <c r="I14" s="13">
        <v>24</v>
      </c>
      <c r="J14" s="13">
        <v>43</v>
      </c>
      <c r="K14" s="65">
        <f t="shared" si="2"/>
        <v>0.79166666666666663</v>
      </c>
      <c r="L14" s="11"/>
      <c r="M14" s="12">
        <v>233</v>
      </c>
      <c r="N14" s="12">
        <v>106</v>
      </c>
      <c r="O14" s="12">
        <v>91</v>
      </c>
      <c r="P14" s="48">
        <f t="shared" si="3"/>
        <v>0.98283261802575106</v>
      </c>
      <c r="Q14" s="48">
        <f t="shared" si="4"/>
        <v>0.94339622641509435</v>
      </c>
      <c r="R14" s="49">
        <f t="shared" si="5"/>
        <v>0.47252747252747251</v>
      </c>
    </row>
    <row r="15" spans="1:18" x14ac:dyDescent="0.25">
      <c r="A15" s="105" t="s">
        <v>10</v>
      </c>
      <c r="B15" s="106"/>
      <c r="C15" s="15">
        <f>C7+C14</f>
        <v>1092</v>
      </c>
      <c r="D15" s="16">
        <f>D7+D14</f>
        <v>1154</v>
      </c>
      <c r="E15" s="66">
        <f t="shared" si="0"/>
        <v>5.6776556776556776E-2</v>
      </c>
      <c r="F15" s="15">
        <f>F7+F14</f>
        <v>769</v>
      </c>
      <c r="G15" s="15">
        <f>G7+G14</f>
        <v>755</v>
      </c>
      <c r="H15" s="77">
        <f t="shared" si="1"/>
        <v>-1.8205461638491547E-2</v>
      </c>
      <c r="I15" s="15">
        <f>I7+I14</f>
        <v>277</v>
      </c>
      <c r="J15" s="15">
        <f>J7+J14</f>
        <v>257</v>
      </c>
      <c r="K15" s="66">
        <f t="shared" si="2"/>
        <v>-7.2202166064981949E-2</v>
      </c>
      <c r="L15" s="17"/>
      <c r="M15" s="18">
        <f>M7+M14</f>
        <v>1634</v>
      </c>
      <c r="N15" s="18">
        <f>N7+N14</f>
        <v>1304</v>
      </c>
      <c r="O15" s="18">
        <f>O7+O14</f>
        <v>835</v>
      </c>
      <c r="P15" s="50">
        <f t="shared" si="3"/>
        <v>0.70624235006119951</v>
      </c>
      <c r="Q15" s="50">
        <f t="shared" si="4"/>
        <v>0.57898773006134974</v>
      </c>
      <c r="R15" s="51">
        <f t="shared" si="5"/>
        <v>0.30778443113772452</v>
      </c>
    </row>
    <row r="16" spans="1:18" x14ac:dyDescent="0.25">
      <c r="A16" s="93" t="s">
        <v>11</v>
      </c>
      <c r="B16" s="94"/>
      <c r="C16" s="19"/>
      <c r="D16" s="20"/>
      <c r="E16" s="52"/>
      <c r="F16" s="19"/>
      <c r="G16" s="19"/>
      <c r="H16" s="78"/>
      <c r="I16" s="19"/>
      <c r="J16" s="19"/>
      <c r="K16" s="52"/>
      <c r="L16" s="21"/>
      <c r="M16" s="22"/>
      <c r="N16" s="22"/>
      <c r="O16" s="22"/>
      <c r="P16" s="52"/>
      <c r="Q16" s="52"/>
      <c r="R16" s="53"/>
    </row>
    <row r="17" spans="1:18" x14ac:dyDescent="0.25">
      <c r="A17" s="107" t="s">
        <v>3</v>
      </c>
      <c r="B17" s="108"/>
      <c r="C17" s="10">
        <v>501</v>
      </c>
      <c r="D17" s="10">
        <v>496</v>
      </c>
      <c r="E17" s="65">
        <f t="shared" ref="E17:E25" si="6">(D17-C17)/C17</f>
        <v>-9.9800399201596807E-3</v>
      </c>
      <c r="F17" s="10">
        <v>349</v>
      </c>
      <c r="G17" s="10">
        <v>306</v>
      </c>
      <c r="H17" s="67">
        <f t="shared" ref="H17:H25" si="7">(G17-F17)/F17</f>
        <v>-0.12320916905444126</v>
      </c>
      <c r="I17" s="10">
        <v>132</v>
      </c>
      <c r="J17" s="10">
        <v>105</v>
      </c>
      <c r="K17" s="67">
        <f t="shared" ref="K17:K25" si="8">(J17-I17)/I17</f>
        <v>-0.20454545454545456</v>
      </c>
      <c r="L17" s="11"/>
      <c r="M17" s="10">
        <v>664</v>
      </c>
      <c r="N17" s="10">
        <v>514</v>
      </c>
      <c r="O17" s="10">
        <v>344</v>
      </c>
      <c r="P17" s="48">
        <f t="shared" ref="P17" si="9">D17/M17</f>
        <v>0.74698795180722888</v>
      </c>
      <c r="Q17" s="48">
        <f t="shared" ref="Q17:Q25" si="10">G17/N17</f>
        <v>0.59533073929961089</v>
      </c>
      <c r="R17" s="49">
        <f t="shared" ref="R17:R25" si="11">J17/O17</f>
        <v>0.30523255813953487</v>
      </c>
    </row>
    <row r="18" spans="1:18" x14ac:dyDescent="0.25">
      <c r="A18" s="101" t="s">
        <v>4</v>
      </c>
      <c r="B18" s="102"/>
      <c r="C18" s="13">
        <v>14</v>
      </c>
      <c r="D18" s="13">
        <v>14</v>
      </c>
      <c r="E18" s="65">
        <f t="shared" si="6"/>
        <v>0</v>
      </c>
      <c r="F18" s="13">
        <v>12</v>
      </c>
      <c r="G18" s="13">
        <v>11</v>
      </c>
      <c r="H18" s="67">
        <f t="shared" si="7"/>
        <v>-8.3333333333333329E-2</v>
      </c>
      <c r="I18" s="13">
        <v>7</v>
      </c>
      <c r="J18" s="13">
        <v>3</v>
      </c>
      <c r="K18" s="67">
        <f t="shared" si="8"/>
        <v>-0.5714285714285714</v>
      </c>
      <c r="L18" s="11"/>
      <c r="M18" s="13">
        <v>16</v>
      </c>
      <c r="N18" s="13">
        <v>13</v>
      </c>
      <c r="O18" s="13">
        <v>10</v>
      </c>
      <c r="P18" s="48">
        <f>D18/M18</f>
        <v>0.875</v>
      </c>
      <c r="Q18" s="48">
        <f t="shared" si="10"/>
        <v>0.84615384615384615</v>
      </c>
      <c r="R18" s="49">
        <f t="shared" si="11"/>
        <v>0.3</v>
      </c>
    </row>
    <row r="19" spans="1:18" x14ac:dyDescent="0.25">
      <c r="A19" s="101" t="s">
        <v>42</v>
      </c>
      <c r="B19" s="102"/>
      <c r="C19" s="13">
        <v>9</v>
      </c>
      <c r="D19" s="13">
        <v>11</v>
      </c>
      <c r="E19" s="65">
        <f t="shared" si="6"/>
        <v>0.22222222222222221</v>
      </c>
      <c r="F19" s="13">
        <v>9</v>
      </c>
      <c r="G19" s="13">
        <v>8</v>
      </c>
      <c r="H19" s="67">
        <f t="shared" si="7"/>
        <v>-0.1111111111111111</v>
      </c>
      <c r="I19" s="13">
        <v>4</v>
      </c>
      <c r="J19" s="13">
        <v>0</v>
      </c>
      <c r="K19" s="67">
        <f t="shared" si="8"/>
        <v>-1</v>
      </c>
      <c r="L19" s="11"/>
      <c r="M19" s="13">
        <v>11</v>
      </c>
      <c r="N19" s="13">
        <v>10</v>
      </c>
      <c r="O19" s="13">
        <v>7</v>
      </c>
      <c r="P19" s="48">
        <f t="shared" ref="P19:P25" si="12">D19/M19</f>
        <v>1</v>
      </c>
      <c r="Q19" s="48">
        <f t="shared" si="10"/>
        <v>0.8</v>
      </c>
      <c r="R19" s="49">
        <f t="shared" si="11"/>
        <v>0</v>
      </c>
    </row>
    <row r="20" spans="1:18" x14ac:dyDescent="0.25">
      <c r="A20" s="101" t="s">
        <v>5</v>
      </c>
      <c r="B20" s="102"/>
      <c r="C20" s="13">
        <v>107</v>
      </c>
      <c r="D20" s="13">
        <v>127</v>
      </c>
      <c r="E20" s="65">
        <f t="shared" si="6"/>
        <v>0.18691588785046728</v>
      </c>
      <c r="F20" s="13">
        <v>62</v>
      </c>
      <c r="G20" s="13">
        <v>73</v>
      </c>
      <c r="H20" s="67">
        <f t="shared" si="7"/>
        <v>0.17741935483870969</v>
      </c>
      <c r="I20" s="13">
        <v>16</v>
      </c>
      <c r="J20" s="13">
        <v>12</v>
      </c>
      <c r="K20" s="67">
        <f t="shared" si="8"/>
        <v>-0.25</v>
      </c>
      <c r="L20" s="11"/>
      <c r="M20" s="13">
        <v>127</v>
      </c>
      <c r="N20" s="13">
        <v>76</v>
      </c>
      <c r="O20" s="13">
        <v>40</v>
      </c>
      <c r="P20" s="48">
        <f t="shared" si="12"/>
        <v>1</v>
      </c>
      <c r="Q20" s="48">
        <f t="shared" si="10"/>
        <v>0.96052631578947367</v>
      </c>
      <c r="R20" s="49">
        <f t="shared" si="11"/>
        <v>0.3</v>
      </c>
    </row>
    <row r="21" spans="1:18" x14ac:dyDescent="0.25">
      <c r="A21" s="101" t="s">
        <v>6</v>
      </c>
      <c r="B21" s="102"/>
      <c r="C21" s="10">
        <v>118</v>
      </c>
      <c r="D21" s="10">
        <v>128</v>
      </c>
      <c r="E21" s="65">
        <f t="shared" si="6"/>
        <v>8.4745762711864403E-2</v>
      </c>
      <c r="F21" s="10">
        <v>102</v>
      </c>
      <c r="G21" s="10">
        <v>82</v>
      </c>
      <c r="H21" s="67">
        <f t="shared" si="7"/>
        <v>-0.19607843137254902</v>
      </c>
      <c r="I21" s="10">
        <v>46</v>
      </c>
      <c r="J21" s="10">
        <v>42</v>
      </c>
      <c r="K21" s="67">
        <f t="shared" si="8"/>
        <v>-8.6956521739130432E-2</v>
      </c>
      <c r="L21" s="11"/>
      <c r="M21" s="10">
        <v>198</v>
      </c>
      <c r="N21" s="10">
        <v>177</v>
      </c>
      <c r="O21" s="10">
        <v>126</v>
      </c>
      <c r="P21" s="48">
        <f t="shared" si="12"/>
        <v>0.64646464646464652</v>
      </c>
      <c r="Q21" s="48">
        <f t="shared" si="10"/>
        <v>0.4632768361581921</v>
      </c>
      <c r="R21" s="49">
        <f t="shared" si="11"/>
        <v>0.33333333333333331</v>
      </c>
    </row>
    <row r="22" spans="1:18" x14ac:dyDescent="0.25">
      <c r="A22" s="101" t="s">
        <v>7</v>
      </c>
      <c r="B22" s="102"/>
      <c r="C22" s="10">
        <v>246</v>
      </c>
      <c r="D22" s="10">
        <v>224</v>
      </c>
      <c r="E22" s="65">
        <f t="shared" si="6"/>
        <v>-8.943089430894309E-2</v>
      </c>
      <c r="F22" s="10">
        <v>165</v>
      </c>
      <c r="G22" s="10">
        <v>136</v>
      </c>
      <c r="H22" s="67">
        <f t="shared" si="7"/>
        <v>-0.17575757575757575</v>
      </c>
      <c r="I22" s="10">
        <v>60</v>
      </c>
      <c r="J22" s="10">
        <v>40</v>
      </c>
      <c r="K22" s="67">
        <f t="shared" si="8"/>
        <v>-0.33333333333333331</v>
      </c>
      <c r="L22" s="11"/>
      <c r="M22" s="10">
        <v>315</v>
      </c>
      <c r="N22" s="10">
        <v>238</v>
      </c>
      <c r="O22" s="10">
        <v>157</v>
      </c>
      <c r="P22" s="48">
        <f t="shared" si="12"/>
        <v>0.71111111111111114</v>
      </c>
      <c r="Q22" s="48">
        <f t="shared" si="10"/>
        <v>0.5714285714285714</v>
      </c>
      <c r="R22" s="49">
        <f t="shared" si="11"/>
        <v>0.25477707006369427</v>
      </c>
    </row>
    <row r="23" spans="1:18" x14ac:dyDescent="0.25">
      <c r="A23" s="101" t="s">
        <v>8</v>
      </c>
      <c r="B23" s="102"/>
      <c r="C23" s="14">
        <v>30</v>
      </c>
      <c r="D23" s="14">
        <v>17</v>
      </c>
      <c r="E23" s="65">
        <f t="shared" si="6"/>
        <v>-0.43333333333333335</v>
      </c>
      <c r="F23" s="14">
        <v>20</v>
      </c>
      <c r="G23" s="14">
        <v>15</v>
      </c>
      <c r="H23" s="67">
        <f t="shared" si="7"/>
        <v>-0.25</v>
      </c>
      <c r="I23" s="14">
        <v>10</v>
      </c>
      <c r="J23" s="14">
        <v>11</v>
      </c>
      <c r="K23" s="67">
        <f t="shared" si="8"/>
        <v>0.1</v>
      </c>
      <c r="L23" s="11"/>
      <c r="M23" s="14">
        <v>24</v>
      </c>
      <c r="N23" s="14">
        <v>23</v>
      </c>
      <c r="O23" s="14">
        <v>21</v>
      </c>
      <c r="P23" s="48">
        <f t="shared" si="12"/>
        <v>0.70833333333333337</v>
      </c>
      <c r="Q23" s="48">
        <f t="shared" si="10"/>
        <v>0.65217391304347827</v>
      </c>
      <c r="R23" s="49">
        <f t="shared" si="11"/>
        <v>0.52380952380952384</v>
      </c>
    </row>
    <row r="24" spans="1:18" x14ac:dyDescent="0.25">
      <c r="A24" s="103" t="s">
        <v>9</v>
      </c>
      <c r="B24" s="104"/>
      <c r="C24" s="13">
        <v>212</v>
      </c>
      <c r="D24" s="13">
        <v>225</v>
      </c>
      <c r="E24" s="65">
        <f t="shared" si="6"/>
        <v>6.1320754716981132E-2</v>
      </c>
      <c r="F24" s="13">
        <v>74</v>
      </c>
      <c r="G24" s="13">
        <v>99</v>
      </c>
      <c r="H24" s="67">
        <f t="shared" si="7"/>
        <v>0.33783783783783783</v>
      </c>
      <c r="I24" s="13">
        <v>24</v>
      </c>
      <c r="J24" s="13">
        <v>43</v>
      </c>
      <c r="K24" s="67">
        <f t="shared" si="8"/>
        <v>0.79166666666666663</v>
      </c>
      <c r="L24" s="11"/>
      <c r="M24" s="13">
        <v>229</v>
      </c>
      <c r="N24" s="13">
        <v>104</v>
      </c>
      <c r="O24" s="13">
        <v>91</v>
      </c>
      <c r="P24" s="48">
        <f t="shared" si="12"/>
        <v>0.98253275109170302</v>
      </c>
      <c r="Q24" s="48">
        <f t="shared" si="10"/>
        <v>0.95192307692307687</v>
      </c>
      <c r="R24" s="49">
        <f t="shared" si="11"/>
        <v>0.47252747252747251</v>
      </c>
    </row>
    <row r="25" spans="1:18" x14ac:dyDescent="0.25">
      <c r="A25" s="105" t="s">
        <v>12</v>
      </c>
      <c r="B25" s="106"/>
      <c r="C25" s="23">
        <f>C17+C24</f>
        <v>713</v>
      </c>
      <c r="D25" s="24">
        <f>D17+D24</f>
        <v>721</v>
      </c>
      <c r="E25" s="66">
        <f t="shared" si="6"/>
        <v>1.1220196353436185E-2</v>
      </c>
      <c r="F25" s="23">
        <f>F17+F24</f>
        <v>423</v>
      </c>
      <c r="G25" s="23">
        <f>G17+G24</f>
        <v>405</v>
      </c>
      <c r="H25" s="77">
        <f t="shared" si="7"/>
        <v>-4.2553191489361701E-2</v>
      </c>
      <c r="I25" s="23">
        <f>I17+I24</f>
        <v>156</v>
      </c>
      <c r="J25" s="23">
        <f>J17+J24</f>
        <v>148</v>
      </c>
      <c r="K25" s="66">
        <f t="shared" si="8"/>
        <v>-5.128205128205128E-2</v>
      </c>
      <c r="L25" s="17"/>
      <c r="M25" s="25">
        <f>M17+M24</f>
        <v>893</v>
      </c>
      <c r="N25" s="25">
        <f>N17+N24</f>
        <v>618</v>
      </c>
      <c r="O25" s="25">
        <f>O17+O24</f>
        <v>435</v>
      </c>
      <c r="P25" s="50">
        <f t="shared" si="12"/>
        <v>0.80739081746920494</v>
      </c>
      <c r="Q25" s="50">
        <f t="shared" si="10"/>
        <v>0.65533980582524276</v>
      </c>
      <c r="R25" s="51">
        <f t="shared" si="11"/>
        <v>0.34022988505747126</v>
      </c>
    </row>
    <row r="26" spans="1:18" ht="15" customHeight="1" x14ac:dyDescent="0.25">
      <c r="A26" s="96" t="s">
        <v>13</v>
      </c>
      <c r="B26" s="97"/>
      <c r="C26" s="26"/>
      <c r="D26" s="27"/>
      <c r="E26" s="54"/>
      <c r="F26" s="26"/>
      <c r="G26" s="26"/>
      <c r="H26" s="79"/>
      <c r="I26" s="26"/>
      <c r="J26" s="26"/>
      <c r="K26" s="54"/>
      <c r="L26" s="28"/>
      <c r="M26" s="29"/>
      <c r="N26" s="29"/>
      <c r="O26" s="29"/>
      <c r="P26" s="54"/>
      <c r="Q26" s="54"/>
      <c r="R26" s="55"/>
    </row>
    <row r="27" spans="1:18" x14ac:dyDescent="0.25">
      <c r="A27" s="98" t="s">
        <v>14</v>
      </c>
      <c r="B27" s="30" t="s">
        <v>15</v>
      </c>
      <c r="C27" s="13">
        <v>19</v>
      </c>
      <c r="D27" s="31">
        <v>24</v>
      </c>
      <c r="E27" s="68">
        <f t="shared" ref="E27:E65" si="13">(D27-C27)/C27</f>
        <v>0.26315789473684209</v>
      </c>
      <c r="F27" s="31">
        <v>12</v>
      </c>
      <c r="G27" s="31">
        <v>15</v>
      </c>
      <c r="H27" s="68">
        <f t="shared" ref="H27:H65" si="14">(G27-F27)/F27</f>
        <v>0.25</v>
      </c>
      <c r="I27" s="31">
        <v>5</v>
      </c>
      <c r="J27" s="31">
        <v>1</v>
      </c>
      <c r="K27" s="68">
        <f t="shared" ref="K27:K63" si="15">(J27-I27)/I27</f>
        <v>-0.8</v>
      </c>
      <c r="L27" s="11"/>
      <c r="M27" s="31">
        <v>28</v>
      </c>
      <c r="N27" s="31">
        <v>14</v>
      </c>
      <c r="O27" s="31">
        <v>8</v>
      </c>
      <c r="P27" s="56">
        <f t="shared" ref="P27:P65" si="16">D27/M27</f>
        <v>0.8571428571428571</v>
      </c>
      <c r="Q27" s="56">
        <f t="shared" ref="Q27:Q65" si="17">G27/N27</f>
        <v>1.0714285714285714</v>
      </c>
      <c r="R27" s="56">
        <f t="shared" ref="R27:R65" si="18">J27/O27</f>
        <v>0.125</v>
      </c>
    </row>
    <row r="28" spans="1:18" x14ac:dyDescent="0.25">
      <c r="A28" s="99"/>
      <c r="B28" s="32" t="s">
        <v>16</v>
      </c>
      <c r="C28" s="33">
        <v>70</v>
      </c>
      <c r="D28" s="34">
        <v>71</v>
      </c>
      <c r="E28" s="69">
        <f t="shared" si="13"/>
        <v>1.4285714285714285E-2</v>
      </c>
      <c r="F28" s="34">
        <v>46</v>
      </c>
      <c r="G28" s="34">
        <v>46</v>
      </c>
      <c r="H28" s="69">
        <f t="shared" si="14"/>
        <v>0</v>
      </c>
      <c r="I28" s="34">
        <v>12</v>
      </c>
      <c r="J28" s="34">
        <v>10</v>
      </c>
      <c r="K28" s="69">
        <f t="shared" si="15"/>
        <v>-0.16666666666666666</v>
      </c>
      <c r="L28" s="11"/>
      <c r="M28" s="34">
        <v>85</v>
      </c>
      <c r="N28" s="34">
        <v>55</v>
      </c>
      <c r="O28" s="34">
        <v>30</v>
      </c>
      <c r="P28" s="57">
        <f t="shared" si="16"/>
        <v>0.83529411764705885</v>
      </c>
      <c r="Q28" s="57">
        <f t="shared" si="17"/>
        <v>0.83636363636363631</v>
      </c>
      <c r="R28" s="57">
        <f t="shared" si="18"/>
        <v>0.33333333333333331</v>
      </c>
    </row>
    <row r="29" spans="1:18" s="38" customFormat="1" ht="15.75" thickBot="1" x14ac:dyDescent="0.3">
      <c r="A29" s="100"/>
      <c r="B29" s="35" t="s">
        <v>17</v>
      </c>
      <c r="C29" s="36">
        <v>50</v>
      </c>
      <c r="D29" s="37">
        <v>54</v>
      </c>
      <c r="E29" s="70">
        <f t="shared" si="13"/>
        <v>0.08</v>
      </c>
      <c r="F29" s="37">
        <v>13</v>
      </c>
      <c r="G29" s="37">
        <v>20</v>
      </c>
      <c r="H29" s="70">
        <f t="shared" si="14"/>
        <v>0.53846153846153844</v>
      </c>
      <c r="I29" s="37">
        <v>1</v>
      </c>
      <c r="J29" s="37">
        <v>2</v>
      </c>
      <c r="K29" s="70">
        <f t="shared" si="15"/>
        <v>1</v>
      </c>
      <c r="L29" s="11"/>
      <c r="M29" s="37">
        <v>50</v>
      </c>
      <c r="N29" s="37">
        <v>11</v>
      </c>
      <c r="O29" s="37">
        <v>10</v>
      </c>
      <c r="P29" s="58">
        <f t="shared" si="16"/>
        <v>1.08</v>
      </c>
      <c r="Q29" s="58">
        <f t="shared" si="17"/>
        <v>1.8181818181818181</v>
      </c>
      <c r="R29" s="58">
        <f t="shared" si="18"/>
        <v>0.2</v>
      </c>
    </row>
    <row r="30" spans="1:18" ht="15.75" thickBot="1" x14ac:dyDescent="0.3">
      <c r="A30" s="95" t="s">
        <v>18</v>
      </c>
      <c r="B30" s="39" t="s">
        <v>15</v>
      </c>
      <c r="C30" s="40">
        <v>25</v>
      </c>
      <c r="D30" s="41">
        <v>27</v>
      </c>
      <c r="E30" s="71">
        <f t="shared" si="13"/>
        <v>0.08</v>
      </c>
      <c r="F30" s="41">
        <v>15</v>
      </c>
      <c r="G30" s="41">
        <v>16</v>
      </c>
      <c r="H30" s="71">
        <f t="shared" si="14"/>
        <v>6.6666666666666666E-2</v>
      </c>
      <c r="I30" s="41">
        <v>3</v>
      </c>
      <c r="J30" s="41">
        <v>3</v>
      </c>
      <c r="K30" s="71">
        <f t="shared" si="15"/>
        <v>0</v>
      </c>
      <c r="L30" s="11"/>
      <c r="M30" s="41">
        <v>29</v>
      </c>
      <c r="N30" s="41">
        <v>20</v>
      </c>
      <c r="O30" s="41">
        <v>9</v>
      </c>
      <c r="P30" s="59">
        <f t="shared" si="16"/>
        <v>0.93103448275862066</v>
      </c>
      <c r="Q30" s="59">
        <f t="shared" si="17"/>
        <v>0.8</v>
      </c>
      <c r="R30" s="59">
        <f t="shared" si="18"/>
        <v>0.33333333333333331</v>
      </c>
    </row>
    <row r="31" spans="1:18" ht="15.75" thickBot="1" x14ac:dyDescent="0.3">
      <c r="A31" s="95"/>
      <c r="B31" s="32" t="s">
        <v>16</v>
      </c>
      <c r="C31" s="31">
        <v>114</v>
      </c>
      <c r="D31" s="31">
        <v>114</v>
      </c>
      <c r="E31" s="68">
        <f t="shared" si="13"/>
        <v>0</v>
      </c>
      <c r="F31" s="31">
        <v>80</v>
      </c>
      <c r="G31" s="31">
        <v>73</v>
      </c>
      <c r="H31" s="68">
        <f t="shared" si="14"/>
        <v>-8.7499999999999994E-2</v>
      </c>
      <c r="I31" s="31">
        <v>38</v>
      </c>
      <c r="J31" s="31">
        <v>25</v>
      </c>
      <c r="K31" s="68">
        <f t="shared" si="15"/>
        <v>-0.34210526315789475</v>
      </c>
      <c r="L31" s="11"/>
      <c r="M31" s="31">
        <v>162</v>
      </c>
      <c r="N31" s="31">
        <v>126</v>
      </c>
      <c r="O31" s="31">
        <v>87</v>
      </c>
      <c r="P31" s="56">
        <f t="shared" si="16"/>
        <v>0.70370370370370372</v>
      </c>
      <c r="Q31" s="56">
        <f t="shared" si="17"/>
        <v>0.57936507936507942</v>
      </c>
      <c r="R31" s="56">
        <f t="shared" si="18"/>
        <v>0.28735632183908044</v>
      </c>
    </row>
    <row r="32" spans="1:18" ht="15.75" thickBot="1" x14ac:dyDescent="0.3">
      <c r="A32" s="90"/>
      <c r="B32" s="35" t="s">
        <v>17</v>
      </c>
      <c r="C32" s="36">
        <v>23</v>
      </c>
      <c r="D32" s="37">
        <v>12</v>
      </c>
      <c r="E32" s="70">
        <f t="shared" si="13"/>
        <v>-0.47826086956521741</v>
      </c>
      <c r="F32" s="37">
        <v>13</v>
      </c>
      <c r="G32" s="37">
        <v>4</v>
      </c>
      <c r="H32" s="70">
        <f t="shared" si="14"/>
        <v>-0.69230769230769229</v>
      </c>
      <c r="I32" s="37">
        <v>1</v>
      </c>
      <c r="J32" s="37">
        <v>1</v>
      </c>
      <c r="K32" s="70">
        <f t="shared" si="15"/>
        <v>0</v>
      </c>
      <c r="L32" s="11"/>
      <c r="M32" s="37">
        <v>24</v>
      </c>
      <c r="N32" s="37">
        <v>17</v>
      </c>
      <c r="O32" s="37">
        <v>15</v>
      </c>
      <c r="P32" s="58">
        <f t="shared" si="16"/>
        <v>0.5</v>
      </c>
      <c r="Q32" s="58">
        <f t="shared" si="17"/>
        <v>0.23529411764705882</v>
      </c>
      <c r="R32" s="58">
        <f t="shared" si="18"/>
        <v>6.6666666666666666E-2</v>
      </c>
    </row>
    <row r="33" spans="1:18" ht="15.75" thickBot="1" x14ac:dyDescent="0.3">
      <c r="A33" s="95" t="s">
        <v>19</v>
      </c>
      <c r="B33" s="39" t="s">
        <v>15</v>
      </c>
      <c r="C33" s="40">
        <v>18</v>
      </c>
      <c r="D33" s="41">
        <v>20</v>
      </c>
      <c r="E33" s="71">
        <f t="shared" si="13"/>
        <v>0.1111111111111111</v>
      </c>
      <c r="F33" s="41">
        <v>10</v>
      </c>
      <c r="G33" s="41">
        <v>15</v>
      </c>
      <c r="H33" s="71">
        <f t="shared" si="14"/>
        <v>0.5</v>
      </c>
      <c r="I33" s="41">
        <v>0</v>
      </c>
      <c r="J33" s="41">
        <v>4</v>
      </c>
      <c r="K33" s="72" t="s">
        <v>22</v>
      </c>
      <c r="L33" s="11"/>
      <c r="M33" s="41">
        <v>21</v>
      </c>
      <c r="N33" s="41">
        <v>13</v>
      </c>
      <c r="O33" s="41">
        <v>7</v>
      </c>
      <c r="P33" s="59">
        <f t="shared" si="16"/>
        <v>0.95238095238095233</v>
      </c>
      <c r="Q33" s="59">
        <f t="shared" si="17"/>
        <v>1.1538461538461537</v>
      </c>
      <c r="R33" s="59">
        <f t="shared" si="18"/>
        <v>0.5714285714285714</v>
      </c>
    </row>
    <row r="34" spans="1:18" ht="15.75" thickBot="1" x14ac:dyDescent="0.3">
      <c r="A34" s="95"/>
      <c r="B34" s="32" t="s">
        <v>16</v>
      </c>
      <c r="C34" s="31">
        <v>106</v>
      </c>
      <c r="D34" s="31">
        <v>73</v>
      </c>
      <c r="E34" s="68">
        <f t="shared" si="13"/>
        <v>-0.31132075471698112</v>
      </c>
      <c r="F34" s="31">
        <v>66</v>
      </c>
      <c r="G34" s="31">
        <v>53</v>
      </c>
      <c r="H34" s="68">
        <f t="shared" si="14"/>
        <v>-0.19696969696969696</v>
      </c>
      <c r="I34" s="31">
        <v>21</v>
      </c>
      <c r="J34" s="31">
        <v>20</v>
      </c>
      <c r="K34" s="68">
        <f t="shared" si="15"/>
        <v>-4.7619047619047616E-2</v>
      </c>
      <c r="L34" s="11"/>
      <c r="M34" s="31">
        <v>126</v>
      </c>
      <c r="N34" s="31">
        <v>92</v>
      </c>
      <c r="O34" s="31">
        <v>59</v>
      </c>
      <c r="P34" s="56">
        <f t="shared" si="16"/>
        <v>0.57936507936507942</v>
      </c>
      <c r="Q34" s="56">
        <f t="shared" si="17"/>
        <v>0.57608695652173914</v>
      </c>
      <c r="R34" s="56">
        <f t="shared" si="18"/>
        <v>0.33898305084745761</v>
      </c>
    </row>
    <row r="35" spans="1:18" ht="15.75" thickBot="1" x14ac:dyDescent="0.3">
      <c r="A35" s="90"/>
      <c r="B35" s="35" t="s">
        <v>17</v>
      </c>
      <c r="C35" s="36">
        <v>29</v>
      </c>
      <c r="D35" s="37">
        <v>23</v>
      </c>
      <c r="E35" s="70">
        <f t="shared" si="13"/>
        <v>-0.20689655172413793</v>
      </c>
      <c r="F35" s="37">
        <v>5</v>
      </c>
      <c r="G35" s="37">
        <v>6</v>
      </c>
      <c r="H35" s="70">
        <f t="shared" si="14"/>
        <v>0.2</v>
      </c>
      <c r="I35" s="37">
        <v>2</v>
      </c>
      <c r="J35" s="37">
        <v>2</v>
      </c>
      <c r="K35" s="70">
        <f t="shared" si="15"/>
        <v>0</v>
      </c>
      <c r="L35" s="11"/>
      <c r="M35" s="37">
        <v>33</v>
      </c>
      <c r="N35" s="37">
        <v>13</v>
      </c>
      <c r="O35" s="37">
        <v>13</v>
      </c>
      <c r="P35" s="58">
        <f t="shared" si="16"/>
        <v>0.69696969696969702</v>
      </c>
      <c r="Q35" s="58">
        <f t="shared" si="17"/>
        <v>0.46153846153846156</v>
      </c>
      <c r="R35" s="58">
        <f t="shared" si="18"/>
        <v>0.15384615384615385</v>
      </c>
    </row>
    <row r="36" spans="1:18" ht="15.75" thickBot="1" x14ac:dyDescent="0.3">
      <c r="A36" s="95" t="s">
        <v>20</v>
      </c>
      <c r="B36" s="39" t="s">
        <v>15</v>
      </c>
      <c r="C36" s="41">
        <v>22</v>
      </c>
      <c r="D36" s="41">
        <v>21</v>
      </c>
      <c r="E36" s="71">
        <f t="shared" si="13"/>
        <v>-4.5454545454545456E-2</v>
      </c>
      <c r="F36" s="41">
        <v>15</v>
      </c>
      <c r="G36" s="41">
        <v>12</v>
      </c>
      <c r="H36" s="71">
        <f t="shared" si="14"/>
        <v>-0.2</v>
      </c>
      <c r="I36" s="41">
        <v>5</v>
      </c>
      <c r="J36" s="41">
        <v>3</v>
      </c>
      <c r="K36" s="71">
        <f t="shared" si="15"/>
        <v>-0.4</v>
      </c>
      <c r="L36" s="11"/>
      <c r="M36" s="41">
        <v>24</v>
      </c>
      <c r="N36" s="41">
        <v>16</v>
      </c>
      <c r="O36" s="41">
        <v>9</v>
      </c>
      <c r="P36" s="59">
        <f t="shared" si="16"/>
        <v>0.875</v>
      </c>
      <c r="Q36" s="59">
        <f t="shared" si="17"/>
        <v>0.75</v>
      </c>
      <c r="R36" s="59">
        <f t="shared" si="18"/>
        <v>0.33333333333333331</v>
      </c>
    </row>
    <row r="37" spans="1:18" ht="15.75" thickBot="1" x14ac:dyDescent="0.3">
      <c r="A37" s="95"/>
      <c r="B37" s="32" t="s">
        <v>16</v>
      </c>
      <c r="C37" s="31">
        <v>77</v>
      </c>
      <c r="D37" s="31">
        <v>62</v>
      </c>
      <c r="E37" s="68">
        <f t="shared" si="13"/>
        <v>-0.19480519480519481</v>
      </c>
      <c r="F37" s="31">
        <v>62</v>
      </c>
      <c r="G37" s="31">
        <v>43</v>
      </c>
      <c r="H37" s="68">
        <f t="shared" si="14"/>
        <v>-0.30645161290322581</v>
      </c>
      <c r="I37" s="31">
        <v>22</v>
      </c>
      <c r="J37" s="31">
        <v>20</v>
      </c>
      <c r="K37" s="68">
        <f t="shared" si="15"/>
        <v>-9.0909090909090912E-2</v>
      </c>
      <c r="L37" s="11"/>
      <c r="M37" s="31">
        <v>98</v>
      </c>
      <c r="N37" s="31">
        <v>80</v>
      </c>
      <c r="O37" s="31">
        <v>53</v>
      </c>
      <c r="P37" s="56">
        <f t="shared" si="16"/>
        <v>0.63265306122448983</v>
      </c>
      <c r="Q37" s="56">
        <f t="shared" si="17"/>
        <v>0.53749999999999998</v>
      </c>
      <c r="R37" s="56">
        <f t="shared" si="18"/>
        <v>0.37735849056603776</v>
      </c>
    </row>
    <row r="38" spans="1:18" ht="15.75" thickBot="1" x14ac:dyDescent="0.3">
      <c r="A38" s="90"/>
      <c r="B38" s="35" t="s">
        <v>17</v>
      </c>
      <c r="C38" s="36">
        <v>24</v>
      </c>
      <c r="D38" s="37">
        <v>18</v>
      </c>
      <c r="E38" s="70">
        <f t="shared" si="13"/>
        <v>-0.25</v>
      </c>
      <c r="F38" s="37">
        <v>2</v>
      </c>
      <c r="G38" s="37">
        <v>5</v>
      </c>
      <c r="H38" s="70">
        <f t="shared" si="14"/>
        <v>1.5</v>
      </c>
      <c r="I38" s="37">
        <v>0</v>
      </c>
      <c r="J38" s="37">
        <v>1</v>
      </c>
      <c r="K38" s="73" t="s">
        <v>22</v>
      </c>
      <c r="L38" s="11"/>
      <c r="M38" s="37">
        <v>21</v>
      </c>
      <c r="N38" s="37">
        <v>3</v>
      </c>
      <c r="O38" s="37">
        <v>3</v>
      </c>
      <c r="P38" s="58">
        <f t="shared" si="16"/>
        <v>0.8571428571428571</v>
      </c>
      <c r="Q38" s="58">
        <f t="shared" si="17"/>
        <v>1.6666666666666667</v>
      </c>
      <c r="R38" s="58">
        <f t="shared" si="18"/>
        <v>0.33333333333333331</v>
      </c>
    </row>
    <row r="39" spans="1:18" ht="15.75" thickBot="1" x14ac:dyDescent="0.3">
      <c r="A39" s="95" t="s">
        <v>21</v>
      </c>
      <c r="B39" s="39" t="s">
        <v>15</v>
      </c>
      <c r="C39" s="41">
        <v>6</v>
      </c>
      <c r="D39" s="41">
        <v>9</v>
      </c>
      <c r="E39" s="71">
        <f t="shared" si="13"/>
        <v>0.5</v>
      </c>
      <c r="F39" s="41">
        <v>1</v>
      </c>
      <c r="G39" s="41">
        <v>3</v>
      </c>
      <c r="H39" s="71">
        <f t="shared" si="14"/>
        <v>2</v>
      </c>
      <c r="I39" s="41">
        <v>1</v>
      </c>
      <c r="J39" s="41">
        <v>0</v>
      </c>
      <c r="K39" s="71">
        <f t="shared" si="15"/>
        <v>-1</v>
      </c>
      <c r="L39" s="11"/>
      <c r="M39" s="41">
        <v>6</v>
      </c>
      <c r="N39" s="41">
        <v>2</v>
      </c>
      <c r="O39" s="41">
        <v>1</v>
      </c>
      <c r="P39" s="59">
        <f t="shared" si="16"/>
        <v>1.5</v>
      </c>
      <c r="Q39" s="59">
        <f t="shared" si="17"/>
        <v>1.5</v>
      </c>
      <c r="R39" s="59">
        <f t="shared" si="18"/>
        <v>0</v>
      </c>
    </row>
    <row r="40" spans="1:18" ht="15.75" thickBot="1" x14ac:dyDescent="0.3">
      <c r="A40" s="95"/>
      <c r="B40" s="32" t="s">
        <v>16</v>
      </c>
      <c r="C40" s="13">
        <v>23</v>
      </c>
      <c r="D40" s="31">
        <v>45</v>
      </c>
      <c r="E40" s="68">
        <f t="shared" si="13"/>
        <v>0.95652173913043481</v>
      </c>
      <c r="F40" s="31">
        <v>10</v>
      </c>
      <c r="G40" s="31">
        <v>13</v>
      </c>
      <c r="H40" s="68">
        <f t="shared" si="14"/>
        <v>0.3</v>
      </c>
      <c r="I40" s="31">
        <v>5</v>
      </c>
      <c r="J40" s="31">
        <v>7</v>
      </c>
      <c r="K40" s="68">
        <f t="shared" si="15"/>
        <v>0.4</v>
      </c>
      <c r="L40" s="11"/>
      <c r="M40" s="31">
        <v>30</v>
      </c>
      <c r="N40" s="31">
        <v>22</v>
      </c>
      <c r="O40" s="31">
        <v>16</v>
      </c>
      <c r="P40" s="56">
        <f t="shared" si="16"/>
        <v>1.5</v>
      </c>
      <c r="Q40" s="56">
        <f t="shared" si="17"/>
        <v>0.59090909090909094</v>
      </c>
      <c r="R40" s="56">
        <f t="shared" si="18"/>
        <v>0.4375</v>
      </c>
    </row>
    <row r="41" spans="1:18" ht="15.75" thickBot="1" x14ac:dyDescent="0.3">
      <c r="A41" s="90"/>
      <c r="B41" s="35" t="s">
        <v>17</v>
      </c>
      <c r="C41" s="36">
        <v>36</v>
      </c>
      <c r="D41" s="37">
        <v>50</v>
      </c>
      <c r="E41" s="70">
        <f t="shared" si="13"/>
        <v>0.3888888888888889</v>
      </c>
      <c r="F41" s="37">
        <v>13</v>
      </c>
      <c r="G41" s="37">
        <v>25</v>
      </c>
      <c r="H41" s="70">
        <f t="shared" si="14"/>
        <v>0.92307692307692313</v>
      </c>
      <c r="I41" s="37">
        <v>8</v>
      </c>
      <c r="J41" s="37">
        <v>16</v>
      </c>
      <c r="K41" s="70">
        <f t="shared" si="15"/>
        <v>1</v>
      </c>
      <c r="L41" s="11"/>
      <c r="M41" s="37">
        <v>46</v>
      </c>
      <c r="N41" s="37">
        <v>27</v>
      </c>
      <c r="O41" s="37">
        <v>25</v>
      </c>
      <c r="P41" s="58">
        <f t="shared" si="16"/>
        <v>1.0869565217391304</v>
      </c>
      <c r="Q41" s="58">
        <f t="shared" si="17"/>
        <v>0.92592592592592593</v>
      </c>
      <c r="R41" s="58">
        <f t="shared" si="18"/>
        <v>0.64</v>
      </c>
    </row>
    <row r="42" spans="1:18" ht="15.75" thickBot="1" x14ac:dyDescent="0.3">
      <c r="A42" s="95" t="s">
        <v>50</v>
      </c>
      <c r="B42" s="39" t="s">
        <v>15</v>
      </c>
      <c r="C42" s="41">
        <v>1</v>
      </c>
      <c r="D42" s="41">
        <v>0</v>
      </c>
      <c r="E42" s="71">
        <f t="shared" si="13"/>
        <v>-1</v>
      </c>
      <c r="F42" s="41">
        <v>1</v>
      </c>
      <c r="G42" s="41">
        <v>0</v>
      </c>
      <c r="H42" s="71">
        <f t="shared" si="14"/>
        <v>-1</v>
      </c>
      <c r="I42" s="41">
        <v>0</v>
      </c>
      <c r="J42" s="41">
        <v>0</v>
      </c>
      <c r="K42" s="72" t="s">
        <v>22</v>
      </c>
      <c r="L42" s="11"/>
      <c r="M42" s="41">
        <v>1</v>
      </c>
      <c r="N42" s="41">
        <v>1</v>
      </c>
      <c r="O42" s="41">
        <v>0</v>
      </c>
      <c r="P42" s="59">
        <f t="shared" si="16"/>
        <v>0</v>
      </c>
      <c r="Q42" s="59">
        <f t="shared" si="17"/>
        <v>0</v>
      </c>
      <c r="R42" s="60" t="s">
        <v>22</v>
      </c>
    </row>
    <row r="43" spans="1:18" ht="15.75" thickBot="1" x14ac:dyDescent="0.3">
      <c r="A43" s="95"/>
      <c r="B43" s="32" t="s">
        <v>16</v>
      </c>
      <c r="C43" s="31">
        <v>6</v>
      </c>
      <c r="D43" s="31">
        <v>6</v>
      </c>
      <c r="E43" s="68">
        <f t="shared" si="13"/>
        <v>0</v>
      </c>
      <c r="F43" s="31">
        <v>4</v>
      </c>
      <c r="G43" s="31">
        <v>4</v>
      </c>
      <c r="H43" s="68">
        <f t="shared" si="14"/>
        <v>0</v>
      </c>
      <c r="I43" s="31">
        <v>1</v>
      </c>
      <c r="J43" s="31">
        <v>0</v>
      </c>
      <c r="K43" s="68">
        <f t="shared" si="15"/>
        <v>-1</v>
      </c>
      <c r="L43" s="11"/>
      <c r="M43" s="31">
        <v>7</v>
      </c>
      <c r="N43" s="31">
        <v>5</v>
      </c>
      <c r="O43" s="31">
        <v>3</v>
      </c>
      <c r="P43" s="56">
        <f t="shared" si="16"/>
        <v>0.8571428571428571</v>
      </c>
      <c r="Q43" s="56">
        <f t="shared" si="17"/>
        <v>0.8</v>
      </c>
      <c r="R43" s="56">
        <f t="shared" si="18"/>
        <v>0</v>
      </c>
    </row>
    <row r="44" spans="1:18" ht="15.75" thickBot="1" x14ac:dyDescent="0.3">
      <c r="A44" s="90"/>
      <c r="B44" s="35" t="s">
        <v>17</v>
      </c>
      <c r="C44" s="36">
        <v>9</v>
      </c>
      <c r="D44" s="37">
        <v>14</v>
      </c>
      <c r="E44" s="70">
        <f t="shared" si="13"/>
        <v>0.55555555555555558</v>
      </c>
      <c r="F44" s="37">
        <v>2</v>
      </c>
      <c r="G44" s="37">
        <v>5</v>
      </c>
      <c r="H44" s="70">
        <f t="shared" si="14"/>
        <v>1.5</v>
      </c>
      <c r="I44" s="37">
        <v>1</v>
      </c>
      <c r="J44" s="37">
        <v>1</v>
      </c>
      <c r="K44" s="70">
        <f t="shared" si="15"/>
        <v>0</v>
      </c>
      <c r="L44" s="11"/>
      <c r="M44" s="37">
        <v>9</v>
      </c>
      <c r="N44" s="37">
        <v>4</v>
      </c>
      <c r="O44" s="37">
        <v>3</v>
      </c>
      <c r="P44" s="58">
        <f t="shared" si="16"/>
        <v>1.5555555555555556</v>
      </c>
      <c r="Q44" s="58">
        <f t="shared" si="17"/>
        <v>1.25</v>
      </c>
      <c r="R44" s="58">
        <f t="shared" si="18"/>
        <v>0.33333333333333331</v>
      </c>
    </row>
    <row r="45" spans="1:18" ht="15.75" thickBot="1" x14ac:dyDescent="0.3">
      <c r="A45" s="95" t="s">
        <v>23</v>
      </c>
      <c r="B45" s="39" t="s">
        <v>15</v>
      </c>
      <c r="C45" s="41">
        <v>15</v>
      </c>
      <c r="D45" s="41">
        <v>26</v>
      </c>
      <c r="E45" s="71">
        <f t="shared" si="13"/>
        <v>0.73333333333333328</v>
      </c>
      <c r="F45" s="41">
        <v>7</v>
      </c>
      <c r="G45" s="41">
        <v>12</v>
      </c>
      <c r="H45" s="71">
        <f t="shared" si="14"/>
        <v>0.7142857142857143</v>
      </c>
      <c r="I45" s="41">
        <v>1</v>
      </c>
      <c r="J45" s="41">
        <v>1</v>
      </c>
      <c r="K45" s="71">
        <f t="shared" si="15"/>
        <v>0</v>
      </c>
      <c r="L45" s="11"/>
      <c r="M45" s="41">
        <v>17</v>
      </c>
      <c r="N45" s="41">
        <v>9</v>
      </c>
      <c r="O45" s="41">
        <v>5</v>
      </c>
      <c r="P45" s="59">
        <f t="shared" si="16"/>
        <v>1.5294117647058822</v>
      </c>
      <c r="Q45" s="59">
        <f t="shared" si="17"/>
        <v>1.3333333333333333</v>
      </c>
      <c r="R45" s="59">
        <f t="shared" si="18"/>
        <v>0.2</v>
      </c>
    </row>
    <row r="46" spans="1:18" ht="15.75" thickBot="1" x14ac:dyDescent="0.3">
      <c r="A46" s="95"/>
      <c r="B46" s="32" t="s">
        <v>16</v>
      </c>
      <c r="C46" s="31">
        <v>96</v>
      </c>
      <c r="D46" s="31">
        <v>117</v>
      </c>
      <c r="E46" s="68">
        <f t="shared" si="13"/>
        <v>0.21875</v>
      </c>
      <c r="F46" s="31">
        <v>74</v>
      </c>
      <c r="G46" s="31">
        <v>68</v>
      </c>
      <c r="H46" s="68">
        <f t="shared" si="14"/>
        <v>-8.1081081081081086E-2</v>
      </c>
      <c r="I46" s="31">
        <v>31</v>
      </c>
      <c r="J46" s="31">
        <v>19</v>
      </c>
      <c r="K46" s="68">
        <f t="shared" si="15"/>
        <v>-0.38709677419354838</v>
      </c>
      <c r="L46" s="11"/>
      <c r="M46" s="31">
        <v>146</v>
      </c>
      <c r="N46" s="31">
        <v>126</v>
      </c>
      <c r="O46" s="31">
        <v>90</v>
      </c>
      <c r="P46" s="56">
        <f t="shared" si="16"/>
        <v>0.80136986301369861</v>
      </c>
      <c r="Q46" s="56">
        <f t="shared" si="17"/>
        <v>0.53968253968253965</v>
      </c>
      <c r="R46" s="56">
        <f t="shared" si="18"/>
        <v>0.21111111111111111</v>
      </c>
    </row>
    <row r="47" spans="1:18" ht="15.75" thickBot="1" x14ac:dyDescent="0.3">
      <c r="A47" s="90"/>
      <c r="B47" s="35" t="s">
        <v>17</v>
      </c>
      <c r="C47" s="36">
        <v>37</v>
      </c>
      <c r="D47" s="37">
        <v>50</v>
      </c>
      <c r="E47" s="70">
        <f t="shared" si="13"/>
        <v>0.35135135135135137</v>
      </c>
      <c r="F47" s="37">
        <v>24</v>
      </c>
      <c r="G47" s="37">
        <v>32</v>
      </c>
      <c r="H47" s="70">
        <f t="shared" si="14"/>
        <v>0.33333333333333331</v>
      </c>
      <c r="I47" s="37">
        <v>11</v>
      </c>
      <c r="J47" s="37">
        <v>20</v>
      </c>
      <c r="K47" s="70">
        <f t="shared" si="15"/>
        <v>0.81818181818181823</v>
      </c>
      <c r="L47" s="11"/>
      <c r="M47" s="37">
        <v>42</v>
      </c>
      <c r="N47" s="37">
        <v>27</v>
      </c>
      <c r="O47" s="37">
        <v>21</v>
      </c>
      <c r="P47" s="58">
        <f t="shared" si="16"/>
        <v>1.1904761904761905</v>
      </c>
      <c r="Q47" s="58">
        <f t="shared" si="17"/>
        <v>1.1851851851851851</v>
      </c>
      <c r="R47" s="58">
        <f t="shared" si="18"/>
        <v>0.95238095238095233</v>
      </c>
    </row>
    <row r="48" spans="1:18" ht="15.75" thickBot="1" x14ac:dyDescent="0.3">
      <c r="A48" s="95" t="s">
        <v>24</v>
      </c>
      <c r="B48" s="39" t="s">
        <v>15</v>
      </c>
      <c r="C48" s="41">
        <v>1</v>
      </c>
      <c r="D48" s="41">
        <v>0</v>
      </c>
      <c r="E48" s="71">
        <f t="shared" si="13"/>
        <v>-1</v>
      </c>
      <c r="F48" s="41">
        <v>1</v>
      </c>
      <c r="G48" s="41">
        <v>0</v>
      </c>
      <c r="H48" s="71">
        <f t="shared" si="14"/>
        <v>-1</v>
      </c>
      <c r="I48" s="41">
        <v>1</v>
      </c>
      <c r="J48" s="41">
        <v>0</v>
      </c>
      <c r="K48" s="71">
        <f t="shared" si="15"/>
        <v>-1</v>
      </c>
      <c r="L48" s="11"/>
      <c r="M48" s="41">
        <v>1</v>
      </c>
      <c r="N48" s="41">
        <v>1</v>
      </c>
      <c r="O48" s="41">
        <v>1</v>
      </c>
      <c r="P48" s="59">
        <f t="shared" si="16"/>
        <v>0</v>
      </c>
      <c r="Q48" s="59">
        <f t="shared" si="17"/>
        <v>0</v>
      </c>
      <c r="R48" s="59">
        <f t="shared" si="18"/>
        <v>0</v>
      </c>
    </row>
    <row r="49" spans="1:18" ht="15.75" thickBot="1" x14ac:dyDescent="0.3">
      <c r="A49" s="95"/>
      <c r="B49" s="32" t="s">
        <v>16</v>
      </c>
      <c r="C49" s="13">
        <v>9</v>
      </c>
      <c r="D49" s="31">
        <v>8</v>
      </c>
      <c r="E49" s="68">
        <f t="shared" si="13"/>
        <v>-0.1111111111111111</v>
      </c>
      <c r="F49" s="31">
        <v>7</v>
      </c>
      <c r="G49" s="31">
        <v>6</v>
      </c>
      <c r="H49" s="68">
        <f t="shared" si="14"/>
        <v>-0.14285714285714285</v>
      </c>
      <c r="I49" s="31">
        <v>2</v>
      </c>
      <c r="J49" s="31">
        <v>4</v>
      </c>
      <c r="K49" s="68">
        <f t="shared" si="15"/>
        <v>1</v>
      </c>
      <c r="L49" s="11"/>
      <c r="M49" s="31">
        <v>10</v>
      </c>
      <c r="N49" s="31">
        <v>8</v>
      </c>
      <c r="O49" s="31">
        <v>6</v>
      </c>
      <c r="P49" s="56">
        <f t="shared" si="16"/>
        <v>0.8</v>
      </c>
      <c r="Q49" s="56">
        <f t="shared" si="17"/>
        <v>0.75</v>
      </c>
      <c r="R49" s="56">
        <f t="shared" si="18"/>
        <v>0.66666666666666663</v>
      </c>
    </row>
    <row r="50" spans="1:18" ht="15.75" thickBot="1" x14ac:dyDescent="0.3">
      <c r="A50" s="90"/>
      <c r="B50" s="35" t="s">
        <v>17</v>
      </c>
      <c r="C50" s="36">
        <v>4</v>
      </c>
      <c r="D50" s="37">
        <v>4</v>
      </c>
      <c r="E50" s="70">
        <f t="shared" si="13"/>
        <v>0</v>
      </c>
      <c r="F50" s="37">
        <v>2</v>
      </c>
      <c r="G50" s="37">
        <v>2</v>
      </c>
      <c r="H50" s="70">
        <f t="shared" si="14"/>
        <v>0</v>
      </c>
      <c r="I50" s="37">
        <v>0</v>
      </c>
      <c r="J50" s="37">
        <v>0</v>
      </c>
      <c r="K50" s="73" t="s">
        <v>22</v>
      </c>
      <c r="L50" s="11"/>
      <c r="M50" s="37">
        <v>4</v>
      </c>
      <c r="N50" s="37">
        <v>2</v>
      </c>
      <c r="O50" s="37">
        <v>1</v>
      </c>
      <c r="P50" s="58">
        <f t="shared" si="16"/>
        <v>1</v>
      </c>
      <c r="Q50" s="58">
        <f t="shared" si="17"/>
        <v>1</v>
      </c>
      <c r="R50" s="58">
        <f t="shared" si="18"/>
        <v>0</v>
      </c>
    </row>
    <row r="51" spans="1:18" ht="15.75" thickBot="1" x14ac:dyDescent="0.3">
      <c r="A51" s="90" t="s">
        <v>25</v>
      </c>
      <c r="B51" s="39" t="s">
        <v>15</v>
      </c>
      <c r="C51" s="40">
        <v>88</v>
      </c>
      <c r="D51" s="41">
        <v>116</v>
      </c>
      <c r="E51" s="71">
        <f t="shared" si="13"/>
        <v>0.31818181818181818</v>
      </c>
      <c r="F51" s="41">
        <v>82</v>
      </c>
      <c r="G51" s="41">
        <v>103</v>
      </c>
      <c r="H51" s="71">
        <f t="shared" si="14"/>
        <v>0.25609756097560976</v>
      </c>
      <c r="I51" s="41">
        <v>20</v>
      </c>
      <c r="J51" s="41">
        <v>30</v>
      </c>
      <c r="K51" s="71">
        <f t="shared" si="15"/>
        <v>0.5</v>
      </c>
      <c r="L51" s="11"/>
      <c r="M51" s="41">
        <v>152</v>
      </c>
      <c r="N51" s="41">
        <v>140</v>
      </c>
      <c r="O51" s="41">
        <v>59</v>
      </c>
      <c r="P51" s="59">
        <f t="shared" si="16"/>
        <v>0.76315789473684215</v>
      </c>
      <c r="Q51" s="59">
        <f t="shared" si="17"/>
        <v>0.73571428571428577</v>
      </c>
      <c r="R51" s="59">
        <f t="shared" si="18"/>
        <v>0.50847457627118642</v>
      </c>
    </row>
    <row r="52" spans="1:18" ht="15.75" thickBot="1" x14ac:dyDescent="0.3">
      <c r="A52" s="90"/>
      <c r="B52" s="35" t="s">
        <v>16</v>
      </c>
      <c r="C52" s="36">
        <v>305</v>
      </c>
      <c r="D52" s="37">
        <v>312</v>
      </c>
      <c r="E52" s="70">
        <f t="shared" si="13"/>
        <v>2.2950819672131147E-2</v>
      </c>
      <c r="F52" s="37">
        <v>282</v>
      </c>
      <c r="G52" s="37">
        <v>270</v>
      </c>
      <c r="H52" s="70">
        <f t="shared" si="14"/>
        <v>-4.2553191489361701E-2</v>
      </c>
      <c r="I52" s="37">
        <v>101</v>
      </c>
      <c r="J52" s="37">
        <v>87</v>
      </c>
      <c r="K52" s="70">
        <f t="shared" si="15"/>
        <v>-0.13861386138613863</v>
      </c>
      <c r="L52" s="11"/>
      <c r="M52" s="37">
        <v>595</v>
      </c>
      <c r="N52" s="37">
        <v>551</v>
      </c>
      <c r="O52" s="37">
        <v>322</v>
      </c>
      <c r="P52" s="58">
        <f t="shared" si="16"/>
        <v>0.52436974789915969</v>
      </c>
      <c r="Q52" s="58">
        <f t="shared" si="17"/>
        <v>0.49001814882032668</v>
      </c>
      <c r="R52" s="58">
        <f t="shared" si="18"/>
        <v>0.27018633540372672</v>
      </c>
    </row>
    <row r="53" spans="1:18" ht="15.75" thickBot="1" x14ac:dyDescent="0.3">
      <c r="A53" s="95" t="s">
        <v>26</v>
      </c>
      <c r="B53" s="39" t="s">
        <v>15</v>
      </c>
      <c r="C53" s="40">
        <v>1</v>
      </c>
      <c r="D53" s="42">
        <v>2</v>
      </c>
      <c r="E53" s="74">
        <f t="shared" si="13"/>
        <v>1</v>
      </c>
      <c r="F53" s="42">
        <v>1</v>
      </c>
      <c r="G53" s="42">
        <v>0</v>
      </c>
      <c r="H53" s="74">
        <f t="shared" si="14"/>
        <v>-1</v>
      </c>
      <c r="I53" s="42">
        <v>1</v>
      </c>
      <c r="J53" s="42">
        <v>0</v>
      </c>
      <c r="K53" s="74">
        <f t="shared" si="15"/>
        <v>-1</v>
      </c>
      <c r="L53" s="11"/>
      <c r="M53" s="42">
        <v>1</v>
      </c>
      <c r="N53" s="42">
        <v>1</v>
      </c>
      <c r="O53" s="42">
        <v>1</v>
      </c>
      <c r="P53" s="61">
        <f t="shared" si="16"/>
        <v>2</v>
      </c>
      <c r="Q53" s="61">
        <f t="shared" si="17"/>
        <v>0</v>
      </c>
      <c r="R53" s="61">
        <f t="shared" si="18"/>
        <v>0</v>
      </c>
    </row>
    <row r="54" spans="1:18" ht="15.75" thickBot="1" x14ac:dyDescent="0.3">
      <c r="A54" s="90"/>
      <c r="B54" s="32" t="s">
        <v>16</v>
      </c>
      <c r="C54" s="13">
        <v>14</v>
      </c>
      <c r="D54" s="31">
        <v>11</v>
      </c>
      <c r="E54" s="68">
        <f t="shared" si="13"/>
        <v>-0.21428571428571427</v>
      </c>
      <c r="F54" s="31">
        <v>8</v>
      </c>
      <c r="G54" s="31">
        <v>1</v>
      </c>
      <c r="H54" s="68">
        <f t="shared" si="14"/>
        <v>-0.875</v>
      </c>
      <c r="I54" s="31">
        <v>5</v>
      </c>
      <c r="J54" s="31">
        <v>1</v>
      </c>
      <c r="K54" s="68">
        <f t="shared" si="15"/>
        <v>-0.8</v>
      </c>
      <c r="L54" s="11"/>
      <c r="M54" s="31">
        <v>17</v>
      </c>
      <c r="N54" s="31">
        <v>12</v>
      </c>
      <c r="O54" s="31">
        <v>6</v>
      </c>
      <c r="P54" s="56">
        <f t="shared" si="16"/>
        <v>0.6470588235294118</v>
      </c>
      <c r="Q54" s="56">
        <f t="shared" si="17"/>
        <v>8.3333333333333329E-2</v>
      </c>
      <c r="R54" s="56">
        <f t="shared" si="18"/>
        <v>0.16666666666666666</v>
      </c>
    </row>
    <row r="55" spans="1:18" ht="15.75" thickBot="1" x14ac:dyDescent="0.3">
      <c r="A55" s="90"/>
      <c r="B55" s="35" t="s">
        <v>17</v>
      </c>
      <c r="C55" s="36">
        <v>4</v>
      </c>
      <c r="D55" s="37">
        <v>4</v>
      </c>
      <c r="E55" s="70">
        <f t="shared" si="13"/>
        <v>0</v>
      </c>
      <c r="F55" s="37">
        <v>2</v>
      </c>
      <c r="G55" s="37">
        <v>1</v>
      </c>
      <c r="H55" s="70">
        <f t="shared" si="14"/>
        <v>-0.5</v>
      </c>
      <c r="I55" s="37">
        <v>0</v>
      </c>
      <c r="J55" s="37">
        <v>0</v>
      </c>
      <c r="K55" s="73" t="s">
        <v>22</v>
      </c>
      <c r="L55" s="11"/>
      <c r="M55" s="37">
        <v>4</v>
      </c>
      <c r="N55" s="37">
        <v>2</v>
      </c>
      <c r="O55" s="37">
        <v>0</v>
      </c>
      <c r="P55" s="58">
        <f t="shared" si="16"/>
        <v>1</v>
      </c>
      <c r="Q55" s="58">
        <f t="shared" si="17"/>
        <v>0.5</v>
      </c>
      <c r="R55" s="62" t="s">
        <v>22</v>
      </c>
    </row>
    <row r="56" spans="1:18" ht="15.75" thickBot="1" x14ac:dyDescent="0.3">
      <c r="A56" s="90" t="s">
        <v>27</v>
      </c>
      <c r="B56" s="39" t="s">
        <v>15</v>
      </c>
      <c r="C56" s="40">
        <v>0</v>
      </c>
      <c r="D56" s="41">
        <v>4</v>
      </c>
      <c r="E56" s="72" t="s">
        <v>22</v>
      </c>
      <c r="F56" s="41">
        <v>0</v>
      </c>
      <c r="G56" s="41">
        <v>2</v>
      </c>
      <c r="H56" s="72" t="s">
        <v>22</v>
      </c>
      <c r="I56" s="41">
        <v>0</v>
      </c>
      <c r="J56" s="41">
        <v>1</v>
      </c>
      <c r="K56" s="72" t="s">
        <v>22</v>
      </c>
      <c r="L56" s="11"/>
      <c r="M56" s="41">
        <v>5</v>
      </c>
      <c r="N56" s="41">
        <v>4</v>
      </c>
      <c r="O56" s="41">
        <v>1</v>
      </c>
      <c r="P56" s="59">
        <f t="shared" si="16"/>
        <v>0.8</v>
      </c>
      <c r="Q56" s="59">
        <f t="shared" si="17"/>
        <v>0.5</v>
      </c>
      <c r="R56" s="59">
        <f t="shared" si="18"/>
        <v>1</v>
      </c>
    </row>
    <row r="57" spans="1:18" ht="15.75" thickBot="1" x14ac:dyDescent="0.3">
      <c r="A57" s="90"/>
      <c r="B57" s="35" t="s">
        <v>16</v>
      </c>
      <c r="C57" s="36">
        <v>4</v>
      </c>
      <c r="D57" s="37">
        <v>11</v>
      </c>
      <c r="E57" s="70">
        <f t="shared" si="13"/>
        <v>1.75</v>
      </c>
      <c r="F57" s="37">
        <v>4</v>
      </c>
      <c r="G57" s="37">
        <v>5</v>
      </c>
      <c r="H57" s="70">
        <f t="shared" si="14"/>
        <v>0.25</v>
      </c>
      <c r="I57" s="37">
        <v>1</v>
      </c>
      <c r="J57" s="37">
        <v>2</v>
      </c>
      <c r="K57" s="70">
        <f t="shared" si="15"/>
        <v>1</v>
      </c>
      <c r="L57" s="11"/>
      <c r="M57" s="37">
        <v>20</v>
      </c>
      <c r="N57" s="37">
        <v>19</v>
      </c>
      <c r="O57" s="37">
        <v>11</v>
      </c>
      <c r="P57" s="58">
        <f t="shared" si="16"/>
        <v>0.55000000000000004</v>
      </c>
      <c r="Q57" s="58">
        <f t="shared" si="17"/>
        <v>0.26315789473684209</v>
      </c>
      <c r="R57" s="58">
        <f t="shared" si="18"/>
        <v>0.18181818181818182</v>
      </c>
    </row>
    <row r="58" spans="1:18" ht="15.75" thickBot="1" x14ac:dyDescent="0.3">
      <c r="A58" s="90" t="s">
        <v>28</v>
      </c>
      <c r="B58" s="39" t="s">
        <v>15</v>
      </c>
      <c r="C58" s="40">
        <v>1</v>
      </c>
      <c r="D58" s="41">
        <v>2</v>
      </c>
      <c r="E58" s="71">
        <f t="shared" si="13"/>
        <v>1</v>
      </c>
      <c r="F58" s="41">
        <v>1</v>
      </c>
      <c r="G58" s="41">
        <v>1</v>
      </c>
      <c r="H58" s="71">
        <f t="shared" si="14"/>
        <v>0</v>
      </c>
      <c r="I58" s="41">
        <v>0</v>
      </c>
      <c r="J58" s="41">
        <v>0</v>
      </c>
      <c r="K58" s="72" t="s">
        <v>22</v>
      </c>
      <c r="L58" s="11"/>
      <c r="M58" s="41">
        <v>1</v>
      </c>
      <c r="N58" s="41">
        <v>1</v>
      </c>
      <c r="O58" s="41">
        <v>0</v>
      </c>
      <c r="P58" s="59">
        <f t="shared" si="16"/>
        <v>2</v>
      </c>
      <c r="Q58" s="59">
        <f t="shared" si="17"/>
        <v>1</v>
      </c>
      <c r="R58" s="60" t="s">
        <v>22</v>
      </c>
    </row>
    <row r="59" spans="1:18" ht="15.75" thickBot="1" x14ac:dyDescent="0.3">
      <c r="A59" s="90"/>
      <c r="B59" s="35" t="s">
        <v>16</v>
      </c>
      <c r="C59" s="36">
        <v>1</v>
      </c>
      <c r="D59" s="37">
        <v>2</v>
      </c>
      <c r="E59" s="70">
        <f t="shared" si="13"/>
        <v>1</v>
      </c>
      <c r="F59" s="37">
        <v>1</v>
      </c>
      <c r="G59" s="37">
        <v>1</v>
      </c>
      <c r="H59" s="70">
        <f t="shared" si="14"/>
        <v>0</v>
      </c>
      <c r="I59" s="37">
        <v>0</v>
      </c>
      <c r="J59" s="37">
        <v>0</v>
      </c>
      <c r="K59" s="73" t="s">
        <v>22</v>
      </c>
      <c r="L59" s="11"/>
      <c r="M59" s="37">
        <v>4</v>
      </c>
      <c r="N59" s="37">
        <v>4</v>
      </c>
      <c r="O59" s="37">
        <v>2</v>
      </c>
      <c r="P59" s="58">
        <f t="shared" si="16"/>
        <v>0.5</v>
      </c>
      <c r="Q59" s="58">
        <f t="shared" si="17"/>
        <v>0.25</v>
      </c>
      <c r="R59" s="58">
        <f t="shared" si="18"/>
        <v>0</v>
      </c>
    </row>
    <row r="60" spans="1:18" ht="15.75" thickBot="1" x14ac:dyDescent="0.3">
      <c r="A60" s="90" t="s">
        <v>29</v>
      </c>
      <c r="B60" s="39" t="s">
        <v>15</v>
      </c>
      <c r="C60" s="40">
        <v>11</v>
      </c>
      <c r="D60" s="41">
        <v>20</v>
      </c>
      <c r="E60" s="71">
        <f t="shared" si="13"/>
        <v>0.81818181818181823</v>
      </c>
      <c r="F60" s="41">
        <v>11</v>
      </c>
      <c r="G60" s="41">
        <v>18</v>
      </c>
      <c r="H60" s="71">
        <f t="shared" si="14"/>
        <v>0.63636363636363635</v>
      </c>
      <c r="I60" s="41">
        <v>6</v>
      </c>
      <c r="J60" s="41">
        <v>2</v>
      </c>
      <c r="K60" s="71">
        <f t="shared" si="15"/>
        <v>-0.66666666666666663</v>
      </c>
      <c r="L60" s="11"/>
      <c r="M60" s="41">
        <v>22</v>
      </c>
      <c r="N60" s="41">
        <v>21</v>
      </c>
      <c r="O60" s="41">
        <v>12</v>
      </c>
      <c r="P60" s="59">
        <f t="shared" si="16"/>
        <v>0.90909090909090906</v>
      </c>
      <c r="Q60" s="59">
        <f t="shared" si="17"/>
        <v>0.8571428571428571</v>
      </c>
      <c r="R60" s="59">
        <f t="shared" si="18"/>
        <v>0.16666666666666666</v>
      </c>
    </row>
    <row r="61" spans="1:18" ht="15.75" thickBot="1" x14ac:dyDescent="0.3">
      <c r="A61" s="90"/>
      <c r="B61" s="35" t="s">
        <v>16</v>
      </c>
      <c r="C61" s="36">
        <v>35</v>
      </c>
      <c r="D61" s="37">
        <v>50</v>
      </c>
      <c r="E61" s="70">
        <f t="shared" si="13"/>
        <v>0.42857142857142855</v>
      </c>
      <c r="F61" s="37">
        <v>33</v>
      </c>
      <c r="G61" s="37">
        <v>36</v>
      </c>
      <c r="H61" s="70">
        <f t="shared" si="14"/>
        <v>9.0909090909090912E-2</v>
      </c>
      <c r="I61" s="37">
        <v>13</v>
      </c>
      <c r="J61" s="37">
        <v>10</v>
      </c>
      <c r="K61" s="70">
        <f t="shared" si="15"/>
        <v>-0.23076923076923078</v>
      </c>
      <c r="L61" s="11"/>
      <c r="M61" s="37">
        <v>73</v>
      </c>
      <c r="N61" s="37">
        <v>71</v>
      </c>
      <c r="O61" s="37">
        <v>43</v>
      </c>
      <c r="P61" s="58">
        <f t="shared" si="16"/>
        <v>0.68493150684931503</v>
      </c>
      <c r="Q61" s="58">
        <f t="shared" si="17"/>
        <v>0.50704225352112675</v>
      </c>
      <c r="R61" s="58">
        <f t="shared" si="18"/>
        <v>0.23255813953488372</v>
      </c>
    </row>
    <row r="62" spans="1:18" ht="15.75" thickBot="1" x14ac:dyDescent="0.3">
      <c r="A62" s="90" t="s">
        <v>30</v>
      </c>
      <c r="B62" s="39" t="s">
        <v>15</v>
      </c>
      <c r="C62" s="40">
        <v>8</v>
      </c>
      <c r="D62" s="41">
        <v>17</v>
      </c>
      <c r="E62" s="71">
        <f t="shared" si="13"/>
        <v>1.125</v>
      </c>
      <c r="F62" s="41">
        <v>8</v>
      </c>
      <c r="G62" s="41">
        <v>14</v>
      </c>
      <c r="H62" s="71">
        <f t="shared" si="14"/>
        <v>0.75</v>
      </c>
      <c r="I62" s="41">
        <v>0</v>
      </c>
      <c r="J62" s="41">
        <v>2</v>
      </c>
      <c r="K62" s="72" t="s">
        <v>22</v>
      </c>
      <c r="L62" s="11"/>
      <c r="M62" s="41">
        <v>9</v>
      </c>
      <c r="N62" s="41">
        <v>8</v>
      </c>
      <c r="O62" s="41">
        <v>3</v>
      </c>
      <c r="P62" s="59">
        <f t="shared" si="16"/>
        <v>1.8888888888888888</v>
      </c>
      <c r="Q62" s="59">
        <f t="shared" si="17"/>
        <v>1.75</v>
      </c>
      <c r="R62" s="59">
        <f t="shared" si="18"/>
        <v>0.66666666666666663</v>
      </c>
    </row>
    <row r="63" spans="1:18" ht="15.75" thickBot="1" x14ac:dyDescent="0.3">
      <c r="A63" s="90"/>
      <c r="B63" s="35" t="s">
        <v>16</v>
      </c>
      <c r="C63" s="36">
        <v>15</v>
      </c>
      <c r="D63" s="37">
        <v>33</v>
      </c>
      <c r="E63" s="70">
        <f t="shared" si="13"/>
        <v>1.2</v>
      </c>
      <c r="F63" s="37">
        <v>15</v>
      </c>
      <c r="G63" s="37">
        <v>27</v>
      </c>
      <c r="H63" s="70">
        <f t="shared" si="14"/>
        <v>0.8</v>
      </c>
      <c r="I63" s="37">
        <v>1</v>
      </c>
      <c r="J63" s="37">
        <v>7</v>
      </c>
      <c r="K63" s="70">
        <f t="shared" si="15"/>
        <v>6</v>
      </c>
      <c r="L63" s="11"/>
      <c r="M63" s="37">
        <v>19</v>
      </c>
      <c r="N63" s="37">
        <v>18</v>
      </c>
      <c r="O63" s="37">
        <v>10</v>
      </c>
      <c r="P63" s="58">
        <f t="shared" si="16"/>
        <v>1.736842105263158</v>
      </c>
      <c r="Q63" s="58">
        <f t="shared" si="17"/>
        <v>1.5</v>
      </c>
      <c r="R63" s="58">
        <f t="shared" si="18"/>
        <v>0.7</v>
      </c>
    </row>
    <row r="64" spans="1:18" ht="15.75" thickBot="1" x14ac:dyDescent="0.3">
      <c r="A64" s="90" t="s">
        <v>31</v>
      </c>
      <c r="B64" s="39" t="s">
        <v>15</v>
      </c>
      <c r="C64" s="40">
        <v>0</v>
      </c>
      <c r="D64" s="41">
        <v>2</v>
      </c>
      <c r="E64" s="72" t="s">
        <v>22</v>
      </c>
      <c r="F64" s="41">
        <v>0</v>
      </c>
      <c r="G64" s="41">
        <v>2</v>
      </c>
      <c r="H64" s="72" t="s">
        <v>22</v>
      </c>
      <c r="I64" s="41">
        <v>0</v>
      </c>
      <c r="J64" s="41">
        <v>1</v>
      </c>
      <c r="K64" s="72" t="s">
        <v>22</v>
      </c>
      <c r="L64" s="11"/>
      <c r="M64" s="41">
        <v>3</v>
      </c>
      <c r="N64" s="41">
        <v>3</v>
      </c>
      <c r="O64" s="41">
        <v>2</v>
      </c>
      <c r="P64" s="59">
        <f t="shared" si="16"/>
        <v>0.66666666666666663</v>
      </c>
      <c r="Q64" s="59">
        <f t="shared" si="17"/>
        <v>0.66666666666666663</v>
      </c>
      <c r="R64" s="59">
        <f t="shared" si="18"/>
        <v>0.5</v>
      </c>
    </row>
    <row r="65" spans="1:18" ht="15.75" thickBot="1" x14ac:dyDescent="0.3">
      <c r="A65" s="91"/>
      <c r="B65" s="35" t="s">
        <v>16</v>
      </c>
      <c r="C65" s="36">
        <v>1</v>
      </c>
      <c r="D65" s="37">
        <v>10</v>
      </c>
      <c r="E65" s="70">
        <f t="shared" si="13"/>
        <v>9</v>
      </c>
      <c r="F65" s="37">
        <v>1</v>
      </c>
      <c r="G65" s="37">
        <v>9</v>
      </c>
      <c r="H65" s="70">
        <f t="shared" si="14"/>
        <v>8</v>
      </c>
      <c r="I65" s="37">
        <v>0</v>
      </c>
      <c r="J65" s="37">
        <v>2</v>
      </c>
      <c r="K65" s="73" t="s">
        <v>22</v>
      </c>
      <c r="L65" s="11"/>
      <c r="M65" s="37">
        <v>9</v>
      </c>
      <c r="N65" s="37">
        <v>9</v>
      </c>
      <c r="O65" s="37">
        <v>6</v>
      </c>
      <c r="P65" s="58">
        <f t="shared" si="16"/>
        <v>1.1111111111111112</v>
      </c>
      <c r="Q65" s="58">
        <f t="shared" si="17"/>
        <v>1</v>
      </c>
      <c r="R65" s="58">
        <f t="shared" si="18"/>
        <v>0.33333333333333331</v>
      </c>
    </row>
    <row r="66" spans="1:18" x14ac:dyDescent="0.25">
      <c r="A66" s="43" t="s">
        <v>32</v>
      </c>
      <c r="B66" s="43"/>
      <c r="C66" s="3"/>
      <c r="D66" s="3"/>
      <c r="E66" s="75"/>
      <c r="F66" s="3"/>
      <c r="G66" s="3"/>
      <c r="H66" s="75"/>
      <c r="I66" s="3"/>
      <c r="J66" s="3"/>
      <c r="K66" s="75"/>
      <c r="L66" s="3"/>
      <c r="M66" s="5"/>
      <c r="N66" s="5"/>
      <c r="O66" s="5"/>
      <c r="P66" s="45"/>
      <c r="Q66" s="45"/>
      <c r="R66" s="45"/>
    </row>
    <row r="67" spans="1:18" x14ac:dyDescent="0.25">
      <c r="A67" s="44"/>
      <c r="B67" s="44"/>
      <c r="C67" s="3"/>
      <c r="D67" s="3"/>
      <c r="E67" s="75"/>
      <c r="F67" s="3"/>
      <c r="G67" s="3"/>
      <c r="H67" s="75"/>
      <c r="I67" s="3"/>
      <c r="J67" s="3"/>
      <c r="K67" s="75"/>
      <c r="L67" s="3"/>
      <c r="M67" s="5"/>
      <c r="N67" s="5"/>
      <c r="O67" s="5"/>
      <c r="P67" s="45"/>
      <c r="Q67" s="45"/>
      <c r="R67" s="45"/>
    </row>
    <row r="68" spans="1:18" x14ac:dyDescent="0.25">
      <c r="A68" s="92" t="s">
        <v>33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</row>
  </sheetData>
  <mergeCells count="41">
    <mergeCell ref="A13:B13"/>
    <mergeCell ref="A1:R1"/>
    <mergeCell ref="A2:R2"/>
    <mergeCell ref="A3:R3"/>
    <mergeCell ref="A4:R4"/>
    <mergeCell ref="A6:B6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56:A57"/>
    <mergeCell ref="A26:B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2"/>
    <mergeCell ref="A53:A55"/>
    <mergeCell ref="A58:A59"/>
    <mergeCell ref="A60:A61"/>
    <mergeCell ref="A62:A63"/>
    <mergeCell ref="A64:A65"/>
    <mergeCell ref="A68:R68"/>
  </mergeCells>
  <pageMargins left="0.25" right="0.25" top="0.75" bottom="0.75" header="0.3" footer="0.3"/>
  <pageSetup scale="76" fitToHeight="0" orientation="landscape"/>
  <headerFooter alignWithMargins="0">
    <oddFooter>&amp;LChantelle McGinness, 907-474-5371, cjmcginness@alaska.edu
UAF Planning, Analysis and Institutional Research&amp;R&amp;D
www.uaf.edu/pair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02-06-17</vt:lpstr>
      <vt:lpstr>01-30-17</vt:lpstr>
      <vt:lpstr>01-23-17</vt:lpstr>
      <vt:lpstr>01-16-17</vt:lpstr>
      <vt:lpstr>01-09-17</vt:lpstr>
      <vt:lpstr>01-02-17</vt:lpstr>
      <vt:lpstr>12-19-16</vt:lpstr>
      <vt:lpstr>12-12-16</vt:lpstr>
      <vt:lpstr>12-05-16</vt:lpstr>
      <vt:lpstr>11-28-16</vt:lpstr>
      <vt:lpstr>'01-30-17'!Print_Titles</vt:lpstr>
      <vt:lpstr>'02-06-17'!Print_Titles</vt:lpstr>
    </vt:vector>
  </TitlesOfParts>
  <Company>UAF Planning, Analysis and Institutional Research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Chantelle McGinness</dc:creator>
  <cp:lastModifiedBy>Chantelle J McGinness</cp:lastModifiedBy>
  <cp:lastPrinted>2017-02-08T18:35:16Z</cp:lastPrinted>
  <dcterms:created xsi:type="dcterms:W3CDTF">2016-11-22T22:20:49Z</dcterms:created>
  <dcterms:modified xsi:type="dcterms:W3CDTF">2017-02-08T18:39:31Z</dcterms:modified>
</cp:coreProperties>
</file>