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IR\UAF PAIR\Jennifer\ESR's\Admissions Summary Report\Spring\"/>
    </mc:Choice>
  </mc:AlternateContent>
  <bookViews>
    <workbookView xWindow="0" yWindow="0" windowWidth="38400" windowHeight="17835"/>
  </bookViews>
  <sheets>
    <sheet name="2-8-16" sheetId="22" r:id="rId1"/>
    <sheet name="2-1-16" sheetId="21" r:id="rId2"/>
    <sheet name="1-25-16" sheetId="20" r:id="rId3"/>
    <sheet name="1-18-16" sheetId="19" r:id="rId4"/>
    <sheet name="1-11-16" sheetId="18" r:id="rId5"/>
    <sheet name="1-4-16" sheetId="17" r:id="rId6"/>
    <sheet name="12-28-15" sheetId="16" r:id="rId7"/>
    <sheet name="12-21-15" sheetId="15" r:id="rId8"/>
    <sheet name="12-14-15" sheetId="14" r:id="rId9"/>
    <sheet name="12-7-15" sheetId="13" r:id="rId10"/>
    <sheet name="11-30-15 " sheetId="12" r:id="rId11"/>
    <sheet name="11-24-15" sheetId="11" r:id="rId12"/>
  </sheets>
  <calcPr calcId="152511"/>
</workbook>
</file>

<file path=xl/calcChain.xml><?xml version="1.0" encoding="utf-8"?>
<calcChain xmlns="http://schemas.openxmlformats.org/spreadsheetml/2006/main">
  <c r="R65" i="22" l="1"/>
  <c r="Q65" i="22"/>
  <c r="P65" i="22"/>
  <c r="K65" i="22"/>
  <c r="H65" i="22"/>
  <c r="E65" i="22"/>
  <c r="Q64" i="22"/>
  <c r="P64" i="22"/>
  <c r="H64" i="22"/>
  <c r="E64" i="22"/>
  <c r="R63" i="22"/>
  <c r="Q63" i="22"/>
  <c r="P63" i="22"/>
  <c r="K63" i="22"/>
  <c r="H63" i="22"/>
  <c r="E63" i="22"/>
  <c r="R62" i="22"/>
  <c r="Q62" i="22"/>
  <c r="P62" i="22"/>
  <c r="K62" i="22"/>
  <c r="H62" i="22"/>
  <c r="E62" i="22"/>
  <c r="R61" i="22"/>
  <c r="Q61" i="22"/>
  <c r="P61" i="22"/>
  <c r="K61" i="22"/>
  <c r="H61" i="22"/>
  <c r="E61" i="22"/>
  <c r="R60" i="22"/>
  <c r="Q60" i="22"/>
  <c r="P60" i="22"/>
  <c r="K60" i="22"/>
  <c r="H60" i="22"/>
  <c r="E60" i="22"/>
  <c r="R59" i="22"/>
  <c r="Q59" i="22"/>
  <c r="P59" i="22"/>
  <c r="K59" i="22"/>
  <c r="H59" i="22"/>
  <c r="E59" i="22"/>
  <c r="Q58" i="22"/>
  <c r="P58" i="22"/>
  <c r="H58" i="22"/>
  <c r="E58" i="22"/>
  <c r="R57" i="22"/>
  <c r="Q57" i="22"/>
  <c r="P57" i="22"/>
  <c r="K57" i="22"/>
  <c r="H57" i="22"/>
  <c r="E57" i="22"/>
  <c r="R56" i="22"/>
  <c r="Q56" i="22"/>
  <c r="P56" i="22"/>
  <c r="K56" i="22"/>
  <c r="H56" i="22"/>
  <c r="E56" i="22"/>
  <c r="R55" i="22"/>
  <c r="Q55" i="22"/>
  <c r="P55" i="22"/>
  <c r="K55" i="22"/>
  <c r="H55" i="22"/>
  <c r="E55" i="22"/>
  <c r="R54" i="22"/>
  <c r="Q54" i="22"/>
  <c r="P54" i="22"/>
  <c r="K54" i="22"/>
  <c r="H54" i="22"/>
  <c r="E54" i="22"/>
  <c r="P53" i="22"/>
  <c r="E53" i="22"/>
  <c r="R52" i="22"/>
  <c r="Q52" i="22"/>
  <c r="P52" i="22"/>
  <c r="K52" i="22"/>
  <c r="H52" i="22"/>
  <c r="E52" i="22"/>
  <c r="R51" i="22"/>
  <c r="Q51" i="22"/>
  <c r="P51" i="22"/>
  <c r="K51" i="22"/>
  <c r="H51" i="22"/>
  <c r="E51" i="22"/>
  <c r="R50" i="22"/>
  <c r="Q50" i="22"/>
  <c r="P50" i="22"/>
  <c r="K50" i="22"/>
  <c r="H50" i="22"/>
  <c r="E50" i="22"/>
  <c r="R49" i="22"/>
  <c r="Q49" i="22"/>
  <c r="P49" i="22"/>
  <c r="K49" i="22"/>
  <c r="H49" i="22"/>
  <c r="E49" i="22"/>
  <c r="R47" i="22"/>
  <c r="Q47" i="22"/>
  <c r="P47" i="22"/>
  <c r="K47" i="22"/>
  <c r="H47" i="22"/>
  <c r="E47" i="22"/>
  <c r="R46" i="22"/>
  <c r="Q46" i="22"/>
  <c r="P46" i="22"/>
  <c r="K46" i="22"/>
  <c r="H46" i="22"/>
  <c r="E46" i="22"/>
  <c r="R45" i="22"/>
  <c r="Q45" i="22"/>
  <c r="P45" i="22"/>
  <c r="K45" i="22"/>
  <c r="H45" i="22"/>
  <c r="E45" i="22"/>
  <c r="R44" i="22"/>
  <c r="Q44" i="22"/>
  <c r="P44" i="22"/>
  <c r="K44" i="22"/>
  <c r="H44" i="22"/>
  <c r="E44" i="22"/>
  <c r="R43" i="22"/>
  <c r="Q43" i="22"/>
  <c r="P43" i="22"/>
  <c r="K43" i="22"/>
  <c r="H43" i="22"/>
  <c r="E43" i="22"/>
  <c r="R41" i="22"/>
  <c r="Q41" i="22"/>
  <c r="P41" i="22"/>
  <c r="K41" i="22"/>
  <c r="H41" i="22"/>
  <c r="E41" i="22"/>
  <c r="R40" i="22"/>
  <c r="Q40" i="22"/>
  <c r="P40" i="22"/>
  <c r="K40" i="22"/>
  <c r="H40" i="22"/>
  <c r="E40" i="22"/>
  <c r="R39" i="22"/>
  <c r="Q39" i="22"/>
  <c r="P39" i="22"/>
  <c r="K39" i="22"/>
  <c r="H39" i="22"/>
  <c r="E39" i="22"/>
  <c r="R38" i="22"/>
  <c r="Q38" i="22"/>
  <c r="P38" i="22"/>
  <c r="K38" i="22"/>
  <c r="H38" i="22"/>
  <c r="E38" i="22"/>
  <c r="R37" i="22"/>
  <c r="Q37" i="22"/>
  <c r="P37" i="22"/>
  <c r="K37" i="22"/>
  <c r="H37" i="22"/>
  <c r="E37" i="22"/>
  <c r="R36" i="22"/>
  <c r="Q36" i="22"/>
  <c r="P36" i="22"/>
  <c r="K36" i="22"/>
  <c r="H36" i="22"/>
  <c r="E36" i="22"/>
  <c r="R35" i="22"/>
  <c r="Q35" i="22"/>
  <c r="P35" i="22"/>
  <c r="K35" i="22"/>
  <c r="H35" i="22"/>
  <c r="E35" i="22"/>
  <c r="R34" i="22"/>
  <c r="Q34" i="22"/>
  <c r="P34" i="22"/>
  <c r="K34" i="22"/>
  <c r="H34" i="22"/>
  <c r="E34" i="22"/>
  <c r="R33" i="22"/>
  <c r="Q33" i="22"/>
  <c r="P33" i="22"/>
  <c r="K33" i="22"/>
  <c r="H33" i="22"/>
  <c r="E33" i="22"/>
  <c r="R32" i="22"/>
  <c r="Q32" i="22"/>
  <c r="P32" i="22"/>
  <c r="K32" i="22"/>
  <c r="H32" i="22"/>
  <c r="E32" i="22"/>
  <c r="R31" i="22"/>
  <c r="Q31" i="22"/>
  <c r="P31" i="22"/>
  <c r="K31" i="22"/>
  <c r="H31" i="22"/>
  <c r="E31" i="22"/>
  <c r="R30" i="22"/>
  <c r="Q30" i="22"/>
  <c r="P30" i="22"/>
  <c r="K30" i="22"/>
  <c r="H30" i="22"/>
  <c r="E30" i="22"/>
  <c r="R29" i="22"/>
  <c r="Q29" i="22"/>
  <c r="P29" i="22"/>
  <c r="K29" i="22"/>
  <c r="H29" i="22"/>
  <c r="E29" i="22"/>
  <c r="R28" i="22"/>
  <c r="Q28" i="22"/>
  <c r="P28" i="22"/>
  <c r="K28" i="22"/>
  <c r="H28" i="22"/>
  <c r="E28" i="22"/>
  <c r="R27" i="22"/>
  <c r="Q27" i="22"/>
  <c r="P27" i="22"/>
  <c r="K27" i="22"/>
  <c r="H27" i="22"/>
  <c r="E27" i="22"/>
  <c r="O25" i="22"/>
  <c r="N25" i="22"/>
  <c r="M25" i="22"/>
  <c r="J25" i="22"/>
  <c r="R25" i="22" s="1"/>
  <c r="I25" i="22"/>
  <c r="G25" i="22"/>
  <c r="Q25" i="22" s="1"/>
  <c r="F25" i="22"/>
  <c r="D25" i="22"/>
  <c r="C25" i="22"/>
  <c r="R24" i="22"/>
  <c r="Q24" i="22"/>
  <c r="P24" i="22"/>
  <c r="K24" i="22"/>
  <c r="H24" i="22"/>
  <c r="E24" i="22"/>
  <c r="R23" i="22"/>
  <c r="Q23" i="22"/>
  <c r="P23" i="22"/>
  <c r="K23" i="22"/>
  <c r="H23" i="22"/>
  <c r="E23" i="22"/>
  <c r="R22" i="22"/>
  <c r="Q22" i="22"/>
  <c r="P22" i="22"/>
  <c r="K22" i="22"/>
  <c r="H22" i="22"/>
  <c r="E22" i="22"/>
  <c r="R21" i="22"/>
  <c r="Q21" i="22"/>
  <c r="P21" i="22"/>
  <c r="K21" i="22"/>
  <c r="H21" i="22"/>
  <c r="E21" i="22"/>
  <c r="R20" i="22"/>
  <c r="Q20" i="22"/>
  <c r="P20" i="22"/>
  <c r="K20" i="22"/>
  <c r="H20" i="22"/>
  <c r="E20" i="22"/>
  <c r="R19" i="22"/>
  <c r="Q19" i="22"/>
  <c r="P19" i="22"/>
  <c r="K19" i="22"/>
  <c r="H19" i="22"/>
  <c r="E19" i="22"/>
  <c r="R18" i="22"/>
  <c r="Q18" i="22"/>
  <c r="P18" i="22"/>
  <c r="K18" i="22"/>
  <c r="H18" i="22"/>
  <c r="E18" i="22"/>
  <c r="R17" i="22"/>
  <c r="Q17" i="22"/>
  <c r="P17" i="22"/>
  <c r="K17" i="22"/>
  <c r="H17" i="22"/>
  <c r="E17" i="22"/>
  <c r="O15" i="22"/>
  <c r="N15" i="22"/>
  <c r="M15" i="22"/>
  <c r="J15" i="22"/>
  <c r="R15" i="22" s="1"/>
  <c r="I15" i="22"/>
  <c r="G15" i="22"/>
  <c r="Q15" i="22" s="1"/>
  <c r="F15" i="22"/>
  <c r="H15" i="22" s="1"/>
  <c r="D15" i="22"/>
  <c r="E15" i="22" s="1"/>
  <c r="C15" i="22"/>
  <c r="R14" i="22"/>
  <c r="Q14" i="22"/>
  <c r="P14" i="22"/>
  <c r="K14" i="22"/>
  <c r="H14" i="22"/>
  <c r="E14" i="22"/>
  <c r="R13" i="22"/>
  <c r="Q13" i="22"/>
  <c r="P13" i="22"/>
  <c r="K13" i="22"/>
  <c r="H13" i="22"/>
  <c r="E13" i="22"/>
  <c r="R12" i="22"/>
  <c r="Q12" i="22"/>
  <c r="P12" i="22"/>
  <c r="K12" i="22"/>
  <c r="H12" i="22"/>
  <c r="E12" i="22"/>
  <c r="R11" i="22"/>
  <c r="Q11" i="22"/>
  <c r="P11" i="22"/>
  <c r="K11" i="22"/>
  <c r="H11" i="22"/>
  <c r="E11" i="22"/>
  <c r="R10" i="22"/>
  <c r="Q10" i="22"/>
  <c r="P10" i="22"/>
  <c r="K10" i="22"/>
  <c r="H10" i="22"/>
  <c r="E10" i="22"/>
  <c r="R9" i="22"/>
  <c r="Q9" i="22"/>
  <c r="P9" i="22"/>
  <c r="K9" i="22"/>
  <c r="H9" i="22"/>
  <c r="E9" i="22"/>
  <c r="R8" i="22"/>
  <c r="Q8" i="22"/>
  <c r="P8" i="22"/>
  <c r="K8" i="22"/>
  <c r="H8" i="22"/>
  <c r="E8" i="22"/>
  <c r="R7" i="22"/>
  <c r="Q7" i="22"/>
  <c r="P7" i="22"/>
  <c r="K7" i="22"/>
  <c r="H7" i="22"/>
  <c r="E7" i="22"/>
  <c r="E25" i="22" l="1"/>
  <c r="K25" i="22"/>
  <c r="P25" i="22"/>
  <c r="K15" i="22"/>
  <c r="P15" i="22"/>
  <c r="H25" i="22"/>
  <c r="R65" i="21"/>
  <c r="Q65" i="21"/>
  <c r="P65" i="21"/>
  <c r="K65" i="21"/>
  <c r="H65" i="21"/>
  <c r="E65" i="21"/>
  <c r="Q64" i="21"/>
  <c r="P64" i="21"/>
  <c r="H64" i="21"/>
  <c r="E64" i="21"/>
  <c r="R63" i="21"/>
  <c r="Q63" i="21"/>
  <c r="P63" i="21"/>
  <c r="K63" i="21"/>
  <c r="H63" i="21"/>
  <c r="E63" i="21"/>
  <c r="R62" i="21"/>
  <c r="Q62" i="21"/>
  <c r="P62" i="21"/>
  <c r="K62" i="21"/>
  <c r="H62" i="21"/>
  <c r="E62" i="21"/>
  <c r="R61" i="21"/>
  <c r="Q61" i="21"/>
  <c r="P61" i="21"/>
  <c r="K61" i="21"/>
  <c r="H61" i="21"/>
  <c r="E61" i="21"/>
  <c r="R60" i="21"/>
  <c r="Q60" i="21"/>
  <c r="P60" i="21"/>
  <c r="K60" i="21"/>
  <c r="H60" i="21"/>
  <c r="E60" i="21"/>
  <c r="R59" i="21"/>
  <c r="Q59" i="21"/>
  <c r="P59" i="21"/>
  <c r="K59" i="21"/>
  <c r="H59" i="21"/>
  <c r="E59" i="21"/>
  <c r="Q58" i="21"/>
  <c r="P58" i="21"/>
  <c r="H58" i="21"/>
  <c r="E58" i="21"/>
  <c r="R57" i="21"/>
  <c r="Q57" i="21"/>
  <c r="P57" i="21"/>
  <c r="K57" i="21"/>
  <c r="H57" i="21"/>
  <c r="E57" i="21"/>
  <c r="R56" i="21"/>
  <c r="Q56" i="21"/>
  <c r="P56" i="21"/>
  <c r="K56" i="21"/>
  <c r="H56" i="21"/>
  <c r="E56" i="21"/>
  <c r="R55" i="21"/>
  <c r="Q55" i="21"/>
  <c r="P55" i="21"/>
  <c r="K55" i="21"/>
  <c r="H55" i="21"/>
  <c r="E55" i="21"/>
  <c r="R54" i="21"/>
  <c r="Q54" i="21"/>
  <c r="P54" i="21"/>
  <c r="K54" i="21"/>
  <c r="H54" i="21"/>
  <c r="E54" i="21"/>
  <c r="P53" i="21"/>
  <c r="E53" i="21"/>
  <c r="R52" i="21"/>
  <c r="Q52" i="21"/>
  <c r="P52" i="21"/>
  <c r="K52" i="21"/>
  <c r="H52" i="21"/>
  <c r="E52" i="21"/>
  <c r="R51" i="21"/>
  <c r="Q51" i="21"/>
  <c r="P51" i="21"/>
  <c r="K51" i="21"/>
  <c r="H51" i="21"/>
  <c r="E51" i="21"/>
  <c r="R50" i="21"/>
  <c r="Q50" i="21"/>
  <c r="P50" i="21"/>
  <c r="K50" i="21"/>
  <c r="H50" i="21"/>
  <c r="E50" i="21"/>
  <c r="R49" i="21"/>
  <c r="Q49" i="21"/>
  <c r="P49" i="21"/>
  <c r="K49" i="21"/>
  <c r="H49" i="21"/>
  <c r="E49" i="21"/>
  <c r="R47" i="21"/>
  <c r="Q47" i="21"/>
  <c r="P47" i="21"/>
  <c r="K47" i="21"/>
  <c r="H47" i="21"/>
  <c r="E47" i="21"/>
  <c r="R46" i="21"/>
  <c r="Q46" i="21"/>
  <c r="P46" i="21"/>
  <c r="K46" i="21"/>
  <c r="H46" i="21"/>
  <c r="E46" i="21"/>
  <c r="R45" i="21"/>
  <c r="Q45" i="21"/>
  <c r="P45" i="21"/>
  <c r="K45" i="21"/>
  <c r="H45" i="21"/>
  <c r="E45" i="21"/>
  <c r="R44" i="21"/>
  <c r="Q44" i="21"/>
  <c r="P44" i="21"/>
  <c r="K44" i="21"/>
  <c r="H44" i="21"/>
  <c r="E44" i="21"/>
  <c r="R43" i="21"/>
  <c r="Q43" i="21"/>
  <c r="P43" i="21"/>
  <c r="K43" i="21"/>
  <c r="H43" i="21"/>
  <c r="E43" i="21"/>
  <c r="R41" i="21"/>
  <c r="Q41" i="21"/>
  <c r="P41" i="21"/>
  <c r="K41" i="21"/>
  <c r="H41" i="21"/>
  <c r="E41" i="21"/>
  <c r="R40" i="21"/>
  <c r="Q40" i="21"/>
  <c r="P40" i="21"/>
  <c r="K40" i="21"/>
  <c r="H40" i="21"/>
  <c r="E40" i="21"/>
  <c r="R39" i="21"/>
  <c r="Q39" i="21"/>
  <c r="P39" i="21"/>
  <c r="K39" i="21"/>
  <c r="H39" i="21"/>
  <c r="E39" i="21"/>
  <c r="R38" i="21"/>
  <c r="Q38" i="21"/>
  <c r="P38" i="21"/>
  <c r="K38" i="21"/>
  <c r="H38" i="21"/>
  <c r="E38" i="21"/>
  <c r="R37" i="21"/>
  <c r="Q37" i="21"/>
  <c r="P37" i="21"/>
  <c r="K37" i="21"/>
  <c r="H37" i="21"/>
  <c r="E37" i="21"/>
  <c r="R36" i="21"/>
  <c r="Q36" i="21"/>
  <c r="P36" i="21"/>
  <c r="K36" i="21"/>
  <c r="H36" i="21"/>
  <c r="E36" i="21"/>
  <c r="R35" i="21"/>
  <c r="Q35" i="21"/>
  <c r="P35" i="21"/>
  <c r="K35" i="21"/>
  <c r="H35" i="21"/>
  <c r="E35" i="21"/>
  <c r="R34" i="21"/>
  <c r="Q34" i="21"/>
  <c r="P34" i="21"/>
  <c r="K34" i="21"/>
  <c r="H34" i="21"/>
  <c r="E34" i="21"/>
  <c r="R33" i="21"/>
  <c r="Q33" i="21"/>
  <c r="P33" i="21"/>
  <c r="K33" i="21"/>
  <c r="H33" i="21"/>
  <c r="E33" i="21"/>
  <c r="R32" i="21"/>
  <c r="Q32" i="21"/>
  <c r="P32" i="21"/>
  <c r="K32" i="21"/>
  <c r="H32" i="21"/>
  <c r="E32" i="21"/>
  <c r="R31" i="21"/>
  <c r="Q31" i="21"/>
  <c r="P31" i="21"/>
  <c r="K31" i="21"/>
  <c r="H31" i="21"/>
  <c r="E31" i="21"/>
  <c r="R30" i="21"/>
  <c r="Q30" i="21"/>
  <c r="P30" i="21"/>
  <c r="K30" i="21"/>
  <c r="H30" i="21"/>
  <c r="E30" i="21"/>
  <c r="R29" i="21"/>
  <c r="Q29" i="21"/>
  <c r="P29" i="21"/>
  <c r="K29" i="21"/>
  <c r="H29" i="21"/>
  <c r="E29" i="21"/>
  <c r="R28" i="21"/>
  <c r="Q28" i="21"/>
  <c r="P28" i="21"/>
  <c r="K28" i="21"/>
  <c r="H28" i="21"/>
  <c r="E28" i="21"/>
  <c r="R27" i="21"/>
  <c r="Q27" i="21"/>
  <c r="P27" i="21"/>
  <c r="K27" i="21"/>
  <c r="H27" i="21"/>
  <c r="E27" i="21"/>
  <c r="O25" i="21"/>
  <c r="N25" i="21"/>
  <c r="M25" i="21"/>
  <c r="J25" i="21"/>
  <c r="K25" i="21" s="1"/>
  <c r="I25" i="21"/>
  <c r="G25" i="21"/>
  <c r="Q25" i="21" s="1"/>
  <c r="F25" i="21"/>
  <c r="D25" i="21"/>
  <c r="P25" i="21" s="1"/>
  <c r="C25" i="21"/>
  <c r="R24" i="21"/>
  <c r="Q24" i="21"/>
  <c r="P24" i="21"/>
  <c r="K24" i="21"/>
  <c r="H24" i="21"/>
  <c r="E24" i="21"/>
  <c r="R23" i="21"/>
  <c r="Q23" i="21"/>
  <c r="P23" i="21"/>
  <c r="K23" i="21"/>
  <c r="H23" i="21"/>
  <c r="E23" i="21"/>
  <c r="R22" i="21"/>
  <c r="Q22" i="21"/>
  <c r="P22" i="21"/>
  <c r="K22" i="21"/>
  <c r="H22" i="21"/>
  <c r="E22" i="21"/>
  <c r="R21" i="21"/>
  <c r="Q21" i="21"/>
  <c r="P21" i="21"/>
  <c r="K21" i="21"/>
  <c r="H21" i="21"/>
  <c r="E21" i="21"/>
  <c r="R20" i="21"/>
  <c r="Q20" i="21"/>
  <c r="P20" i="21"/>
  <c r="K20" i="21"/>
  <c r="H20" i="21"/>
  <c r="E20" i="21"/>
  <c r="R19" i="21"/>
  <c r="Q19" i="21"/>
  <c r="P19" i="21"/>
  <c r="K19" i="21"/>
  <c r="H19" i="21"/>
  <c r="E19" i="21"/>
  <c r="R18" i="21"/>
  <c r="Q18" i="21"/>
  <c r="P18" i="21"/>
  <c r="K18" i="21"/>
  <c r="H18" i="21"/>
  <c r="E18" i="21"/>
  <c r="R17" i="21"/>
  <c r="Q17" i="21"/>
  <c r="P17" i="21"/>
  <c r="K17" i="21"/>
  <c r="H17" i="21"/>
  <c r="E17" i="21"/>
  <c r="O15" i="21"/>
  <c r="N15" i="21"/>
  <c r="M15" i="21"/>
  <c r="J15" i="21"/>
  <c r="R15" i="21" s="1"/>
  <c r="I15" i="21"/>
  <c r="G15" i="21"/>
  <c r="Q15" i="21" s="1"/>
  <c r="F15" i="21"/>
  <c r="D15" i="21"/>
  <c r="P15" i="21" s="1"/>
  <c r="C15" i="21"/>
  <c r="R14" i="21"/>
  <c r="Q14" i="21"/>
  <c r="P14" i="21"/>
  <c r="K14" i="21"/>
  <c r="H14" i="21"/>
  <c r="E14" i="21"/>
  <c r="R13" i="21"/>
  <c r="Q13" i="21"/>
  <c r="P13" i="21"/>
  <c r="K13" i="21"/>
  <c r="H13" i="21"/>
  <c r="E13" i="21"/>
  <c r="R12" i="21"/>
  <c r="Q12" i="21"/>
  <c r="P12" i="21"/>
  <c r="K12" i="21"/>
  <c r="H12" i="21"/>
  <c r="E12" i="21"/>
  <c r="R11" i="21"/>
  <c r="Q11" i="21"/>
  <c r="P11" i="21"/>
  <c r="K11" i="21"/>
  <c r="H11" i="21"/>
  <c r="E11" i="21"/>
  <c r="R10" i="21"/>
  <c r="Q10" i="21"/>
  <c r="P10" i="21"/>
  <c r="K10" i="21"/>
  <c r="H10" i="21"/>
  <c r="E10" i="21"/>
  <c r="R9" i="21"/>
  <c r="Q9" i="21"/>
  <c r="P9" i="21"/>
  <c r="K9" i="21"/>
  <c r="H9" i="21"/>
  <c r="E9" i="21"/>
  <c r="R8" i="21"/>
  <c r="Q8" i="21"/>
  <c r="P8" i="21"/>
  <c r="K8" i="21"/>
  <c r="H8" i="21"/>
  <c r="E8" i="21"/>
  <c r="R7" i="21"/>
  <c r="Q7" i="21"/>
  <c r="P7" i="21"/>
  <c r="K7" i="21"/>
  <c r="H7" i="21"/>
  <c r="E7" i="21"/>
  <c r="K15" i="21" l="1"/>
  <c r="E15" i="21"/>
  <c r="H25" i="21"/>
  <c r="H15" i="21"/>
  <c r="E25" i="21"/>
  <c r="R25" i="21"/>
  <c r="K59" i="20"/>
  <c r="H58" i="20"/>
  <c r="E58" i="20"/>
  <c r="R65" i="20"/>
  <c r="Q65" i="20"/>
  <c r="P65" i="20"/>
  <c r="K65" i="20"/>
  <c r="H65" i="20"/>
  <c r="E65" i="20"/>
  <c r="Q64" i="20"/>
  <c r="P64" i="20"/>
  <c r="H64" i="20"/>
  <c r="E64" i="20"/>
  <c r="R63" i="20"/>
  <c r="Q63" i="20"/>
  <c r="P63" i="20"/>
  <c r="K63" i="20"/>
  <c r="H63" i="20"/>
  <c r="E63" i="20"/>
  <c r="R62" i="20"/>
  <c r="Q62" i="20"/>
  <c r="P62" i="20"/>
  <c r="K62" i="20"/>
  <c r="H62" i="20"/>
  <c r="E62" i="20"/>
  <c r="R61" i="20"/>
  <c r="Q61" i="20"/>
  <c r="P61" i="20"/>
  <c r="K61" i="20"/>
  <c r="H61" i="20"/>
  <c r="E61" i="20"/>
  <c r="R60" i="20"/>
  <c r="Q60" i="20"/>
  <c r="P60" i="20"/>
  <c r="K60" i="20"/>
  <c r="H60" i="20"/>
  <c r="E60" i="20"/>
  <c r="R59" i="20"/>
  <c r="Q59" i="20"/>
  <c r="P59" i="20"/>
  <c r="H59" i="20"/>
  <c r="E59" i="20"/>
  <c r="Q58" i="20"/>
  <c r="P58" i="20"/>
  <c r="R57" i="20"/>
  <c r="Q57" i="20"/>
  <c r="P57" i="20"/>
  <c r="K57" i="20"/>
  <c r="H57" i="20"/>
  <c r="E57" i="20"/>
  <c r="R56" i="20"/>
  <c r="Q56" i="20"/>
  <c r="P56" i="20"/>
  <c r="K56" i="20"/>
  <c r="H56" i="20"/>
  <c r="E56" i="20"/>
  <c r="R55" i="20"/>
  <c r="Q55" i="20"/>
  <c r="P55" i="20"/>
  <c r="K55" i="20"/>
  <c r="H55" i="20"/>
  <c r="E55" i="20"/>
  <c r="R54" i="20"/>
  <c r="Q54" i="20"/>
  <c r="P54" i="20"/>
  <c r="K54" i="20"/>
  <c r="H54" i="20"/>
  <c r="E54" i="20"/>
  <c r="P53" i="20"/>
  <c r="E53" i="20"/>
  <c r="R52" i="20"/>
  <c r="Q52" i="20"/>
  <c r="P52" i="20"/>
  <c r="K52" i="20"/>
  <c r="H52" i="20"/>
  <c r="E52" i="20"/>
  <c r="R51" i="20"/>
  <c r="Q51" i="20"/>
  <c r="P51" i="20"/>
  <c r="K51" i="20"/>
  <c r="H51" i="20"/>
  <c r="E51" i="20"/>
  <c r="R50" i="20"/>
  <c r="Q50" i="20"/>
  <c r="P50" i="20"/>
  <c r="K50" i="20"/>
  <c r="H50" i="20"/>
  <c r="E50" i="20"/>
  <c r="R49" i="20"/>
  <c r="Q49" i="20"/>
  <c r="P49" i="20"/>
  <c r="K49" i="20"/>
  <c r="H49" i="20"/>
  <c r="E49" i="20"/>
  <c r="R47" i="20"/>
  <c r="Q47" i="20"/>
  <c r="P47" i="20"/>
  <c r="K47" i="20"/>
  <c r="H47" i="20"/>
  <c r="E47" i="20"/>
  <c r="R46" i="20"/>
  <c r="Q46" i="20"/>
  <c r="P46" i="20"/>
  <c r="K46" i="20"/>
  <c r="H46" i="20"/>
  <c r="E46" i="20"/>
  <c r="R45" i="20"/>
  <c r="Q45" i="20"/>
  <c r="P45" i="20"/>
  <c r="K45" i="20"/>
  <c r="H45" i="20"/>
  <c r="E45" i="20"/>
  <c r="R44" i="20"/>
  <c r="Q44" i="20"/>
  <c r="P44" i="20"/>
  <c r="K44" i="20"/>
  <c r="H44" i="20"/>
  <c r="E44" i="20"/>
  <c r="R43" i="20"/>
  <c r="Q43" i="20"/>
  <c r="P43" i="20"/>
  <c r="K43" i="20"/>
  <c r="H43" i="20"/>
  <c r="E43" i="20"/>
  <c r="R41" i="20"/>
  <c r="Q41" i="20"/>
  <c r="P41" i="20"/>
  <c r="K41" i="20"/>
  <c r="H41" i="20"/>
  <c r="E41" i="20"/>
  <c r="R40" i="20"/>
  <c r="Q40" i="20"/>
  <c r="P40" i="20"/>
  <c r="K40" i="20"/>
  <c r="H40" i="20"/>
  <c r="E40" i="20"/>
  <c r="R39" i="20"/>
  <c r="Q39" i="20"/>
  <c r="P39" i="20"/>
  <c r="K39" i="20"/>
  <c r="H39" i="20"/>
  <c r="E39" i="20"/>
  <c r="R38" i="20"/>
  <c r="Q38" i="20"/>
  <c r="P38" i="20"/>
  <c r="K38" i="20"/>
  <c r="H38" i="20"/>
  <c r="E38" i="20"/>
  <c r="R37" i="20"/>
  <c r="Q37" i="20"/>
  <c r="P37" i="20"/>
  <c r="K37" i="20"/>
  <c r="H37" i="20"/>
  <c r="E37" i="20"/>
  <c r="R36" i="20"/>
  <c r="Q36" i="20"/>
  <c r="P36" i="20"/>
  <c r="K36" i="20"/>
  <c r="H36" i="20"/>
  <c r="E36" i="20"/>
  <c r="R35" i="20"/>
  <c r="Q35" i="20"/>
  <c r="P35" i="20"/>
  <c r="K35" i="20"/>
  <c r="H35" i="20"/>
  <c r="E35" i="20"/>
  <c r="R34" i="20"/>
  <c r="Q34" i="20"/>
  <c r="P34" i="20"/>
  <c r="K34" i="20"/>
  <c r="H34" i="20"/>
  <c r="E34" i="20"/>
  <c r="R33" i="20"/>
  <c r="Q33" i="20"/>
  <c r="P33" i="20"/>
  <c r="K33" i="20"/>
  <c r="H33" i="20"/>
  <c r="E33" i="20"/>
  <c r="R32" i="20"/>
  <c r="Q32" i="20"/>
  <c r="P32" i="20"/>
  <c r="K32" i="20"/>
  <c r="H32" i="20"/>
  <c r="E32" i="20"/>
  <c r="R31" i="20"/>
  <c r="Q31" i="20"/>
  <c r="P31" i="20"/>
  <c r="K31" i="20"/>
  <c r="H31" i="20"/>
  <c r="E31" i="20"/>
  <c r="R30" i="20"/>
  <c r="Q30" i="20"/>
  <c r="P30" i="20"/>
  <c r="K30" i="20"/>
  <c r="H30" i="20"/>
  <c r="E30" i="20"/>
  <c r="R29" i="20"/>
  <c r="Q29" i="20"/>
  <c r="P29" i="20"/>
  <c r="K29" i="20"/>
  <c r="H29" i="20"/>
  <c r="E29" i="20"/>
  <c r="R28" i="20"/>
  <c r="Q28" i="20"/>
  <c r="P28" i="20"/>
  <c r="K28" i="20"/>
  <c r="H28" i="20"/>
  <c r="E28" i="20"/>
  <c r="R27" i="20"/>
  <c r="Q27" i="20"/>
  <c r="P27" i="20"/>
  <c r="K27" i="20"/>
  <c r="H27" i="20"/>
  <c r="E27" i="20"/>
  <c r="O25" i="20"/>
  <c r="N25" i="20"/>
  <c r="M25" i="20"/>
  <c r="J25" i="20"/>
  <c r="I25" i="20"/>
  <c r="G25" i="20"/>
  <c r="F25" i="20"/>
  <c r="D25" i="20"/>
  <c r="C25" i="20"/>
  <c r="R24" i="20"/>
  <c r="Q24" i="20"/>
  <c r="P24" i="20"/>
  <c r="K24" i="20"/>
  <c r="H24" i="20"/>
  <c r="E24" i="20"/>
  <c r="R23" i="20"/>
  <c r="Q23" i="20"/>
  <c r="P23" i="20"/>
  <c r="K23" i="20"/>
  <c r="H23" i="20"/>
  <c r="E23" i="20"/>
  <c r="R22" i="20"/>
  <c r="Q22" i="20"/>
  <c r="P22" i="20"/>
  <c r="K22" i="20"/>
  <c r="H22" i="20"/>
  <c r="E22" i="20"/>
  <c r="R21" i="20"/>
  <c r="Q21" i="20"/>
  <c r="P21" i="20"/>
  <c r="K21" i="20"/>
  <c r="H21" i="20"/>
  <c r="E21" i="20"/>
  <c r="R20" i="20"/>
  <c r="Q20" i="20"/>
  <c r="P20" i="20"/>
  <c r="K20" i="20"/>
  <c r="H20" i="20"/>
  <c r="E20" i="20"/>
  <c r="R19" i="20"/>
  <c r="Q19" i="20"/>
  <c r="P19" i="20"/>
  <c r="K19" i="20"/>
  <c r="H19" i="20"/>
  <c r="E19" i="20"/>
  <c r="R18" i="20"/>
  <c r="Q18" i="20"/>
  <c r="P18" i="20"/>
  <c r="K18" i="20"/>
  <c r="H18" i="20"/>
  <c r="E18" i="20"/>
  <c r="R17" i="20"/>
  <c r="Q17" i="20"/>
  <c r="P17" i="20"/>
  <c r="K17" i="20"/>
  <c r="H17" i="20"/>
  <c r="E17" i="20"/>
  <c r="O15" i="20"/>
  <c r="N15" i="20"/>
  <c r="M15" i="20"/>
  <c r="J15" i="20"/>
  <c r="I15" i="20"/>
  <c r="G15" i="20"/>
  <c r="Q15" i="20" s="1"/>
  <c r="F15" i="20"/>
  <c r="D15" i="20"/>
  <c r="P15" i="20" s="1"/>
  <c r="C15" i="20"/>
  <c r="R14" i="20"/>
  <c r="Q14" i="20"/>
  <c r="P14" i="20"/>
  <c r="K14" i="20"/>
  <c r="H14" i="20"/>
  <c r="E14" i="20"/>
  <c r="R13" i="20"/>
  <c r="Q13" i="20"/>
  <c r="P13" i="20"/>
  <c r="K13" i="20"/>
  <c r="H13" i="20"/>
  <c r="E13" i="20"/>
  <c r="R12" i="20"/>
  <c r="Q12" i="20"/>
  <c r="P12" i="20"/>
  <c r="K12" i="20"/>
  <c r="H12" i="20"/>
  <c r="E12" i="20"/>
  <c r="R11" i="20"/>
  <c r="Q11" i="20"/>
  <c r="P11" i="20"/>
  <c r="K11" i="20"/>
  <c r="H11" i="20"/>
  <c r="E11" i="20"/>
  <c r="R10" i="20"/>
  <c r="Q10" i="20"/>
  <c r="P10" i="20"/>
  <c r="K10" i="20"/>
  <c r="H10" i="20"/>
  <c r="E10" i="20"/>
  <c r="R9" i="20"/>
  <c r="Q9" i="20"/>
  <c r="P9" i="20"/>
  <c r="K9" i="20"/>
  <c r="H9" i="20"/>
  <c r="E9" i="20"/>
  <c r="R8" i="20"/>
  <c r="Q8" i="20"/>
  <c r="P8" i="20"/>
  <c r="K8" i="20"/>
  <c r="H8" i="20"/>
  <c r="E8" i="20"/>
  <c r="R7" i="20"/>
  <c r="Q7" i="20"/>
  <c r="P7" i="20"/>
  <c r="K7" i="20"/>
  <c r="H7" i="20"/>
  <c r="E7" i="20"/>
  <c r="K25" i="20" l="1"/>
  <c r="E25" i="20"/>
  <c r="P25" i="20"/>
  <c r="H25" i="20"/>
  <c r="K15" i="20"/>
  <c r="R15" i="20"/>
  <c r="E15" i="20"/>
  <c r="Q25" i="20"/>
  <c r="H15" i="20"/>
  <c r="R25" i="20"/>
  <c r="R65" i="19"/>
  <c r="Q65" i="19"/>
  <c r="P65" i="19"/>
  <c r="K65" i="19"/>
  <c r="H65" i="19"/>
  <c r="E65" i="19"/>
  <c r="Q64" i="19"/>
  <c r="P64" i="19"/>
  <c r="H64" i="19"/>
  <c r="E64" i="19"/>
  <c r="R63" i="19"/>
  <c r="Q63" i="19"/>
  <c r="P63" i="19"/>
  <c r="K63" i="19"/>
  <c r="H63" i="19"/>
  <c r="E63" i="19"/>
  <c r="R62" i="19"/>
  <c r="Q62" i="19"/>
  <c r="P62" i="19"/>
  <c r="K62" i="19"/>
  <c r="H62" i="19"/>
  <c r="E62" i="19"/>
  <c r="R61" i="19"/>
  <c r="Q61" i="19"/>
  <c r="P61" i="19"/>
  <c r="K61" i="19"/>
  <c r="H61" i="19"/>
  <c r="E61" i="19"/>
  <c r="R60" i="19"/>
  <c r="Q60" i="19"/>
  <c r="P60" i="19"/>
  <c r="K60" i="19"/>
  <c r="H60" i="19"/>
  <c r="E60" i="19"/>
  <c r="R59" i="19"/>
  <c r="Q59" i="19"/>
  <c r="P59" i="19"/>
  <c r="H59" i="19"/>
  <c r="E59" i="19"/>
  <c r="Q58" i="19"/>
  <c r="P58" i="19"/>
  <c r="R57" i="19"/>
  <c r="Q57" i="19"/>
  <c r="P57" i="19"/>
  <c r="K57" i="19"/>
  <c r="H57" i="19"/>
  <c r="E57" i="19"/>
  <c r="R56" i="19"/>
  <c r="Q56" i="19"/>
  <c r="P56" i="19"/>
  <c r="K56" i="19"/>
  <c r="H56" i="19"/>
  <c r="E56" i="19"/>
  <c r="R55" i="19"/>
  <c r="Q55" i="19"/>
  <c r="P55" i="19"/>
  <c r="K55" i="19"/>
  <c r="H55" i="19"/>
  <c r="E55" i="19"/>
  <c r="R54" i="19"/>
  <c r="Q54" i="19"/>
  <c r="P54" i="19"/>
  <c r="K54" i="19"/>
  <c r="H54" i="19"/>
  <c r="E54" i="19"/>
  <c r="P53" i="19"/>
  <c r="E53" i="19"/>
  <c r="R52" i="19"/>
  <c r="Q52" i="19"/>
  <c r="P52" i="19"/>
  <c r="K52" i="19"/>
  <c r="H52" i="19"/>
  <c r="E52" i="19"/>
  <c r="R51" i="19"/>
  <c r="Q51" i="19"/>
  <c r="P51" i="19"/>
  <c r="K51" i="19"/>
  <c r="H51" i="19"/>
  <c r="E51" i="19"/>
  <c r="R50" i="19"/>
  <c r="Q50" i="19"/>
  <c r="P50" i="19"/>
  <c r="K50" i="19"/>
  <c r="H50" i="19"/>
  <c r="E50" i="19"/>
  <c r="R49" i="19"/>
  <c r="Q49" i="19"/>
  <c r="P49" i="19"/>
  <c r="K49" i="19"/>
  <c r="H49" i="19"/>
  <c r="E49" i="19"/>
  <c r="R47" i="19"/>
  <c r="Q47" i="19"/>
  <c r="P47" i="19"/>
  <c r="K47" i="19"/>
  <c r="H47" i="19"/>
  <c r="E47" i="19"/>
  <c r="R46" i="19"/>
  <c r="Q46" i="19"/>
  <c r="P46" i="19"/>
  <c r="K46" i="19"/>
  <c r="H46" i="19"/>
  <c r="E46" i="19"/>
  <c r="R45" i="19"/>
  <c r="Q45" i="19"/>
  <c r="P45" i="19"/>
  <c r="K45" i="19"/>
  <c r="H45" i="19"/>
  <c r="E45" i="19"/>
  <c r="R44" i="19"/>
  <c r="Q44" i="19"/>
  <c r="P44" i="19"/>
  <c r="K44" i="19"/>
  <c r="H44" i="19"/>
  <c r="E44" i="19"/>
  <c r="R43" i="19"/>
  <c r="Q43" i="19"/>
  <c r="P43" i="19"/>
  <c r="K43" i="19"/>
  <c r="H43" i="19"/>
  <c r="E43" i="19"/>
  <c r="R41" i="19"/>
  <c r="Q41" i="19"/>
  <c r="P41" i="19"/>
  <c r="K41" i="19"/>
  <c r="H41" i="19"/>
  <c r="E41" i="19"/>
  <c r="R40" i="19"/>
  <c r="Q40" i="19"/>
  <c r="P40" i="19"/>
  <c r="K40" i="19"/>
  <c r="H40" i="19"/>
  <c r="E40" i="19"/>
  <c r="R39" i="19"/>
  <c r="Q39" i="19"/>
  <c r="P39" i="19"/>
  <c r="K39" i="19"/>
  <c r="H39" i="19"/>
  <c r="E39" i="19"/>
  <c r="R38" i="19"/>
  <c r="Q38" i="19"/>
  <c r="P38" i="19"/>
  <c r="K38" i="19"/>
  <c r="H38" i="19"/>
  <c r="E38" i="19"/>
  <c r="R37" i="19"/>
  <c r="Q37" i="19"/>
  <c r="P37" i="19"/>
  <c r="K37" i="19"/>
  <c r="H37" i="19"/>
  <c r="E37" i="19"/>
  <c r="R36" i="19"/>
  <c r="Q36" i="19"/>
  <c r="P36" i="19"/>
  <c r="K36" i="19"/>
  <c r="H36" i="19"/>
  <c r="E36" i="19"/>
  <c r="R35" i="19"/>
  <c r="Q35" i="19"/>
  <c r="P35" i="19"/>
  <c r="K35" i="19"/>
  <c r="H35" i="19"/>
  <c r="E35" i="19"/>
  <c r="R34" i="19"/>
  <c r="Q34" i="19"/>
  <c r="P34" i="19"/>
  <c r="K34" i="19"/>
  <c r="H34" i="19"/>
  <c r="E34" i="19"/>
  <c r="R33" i="19"/>
  <c r="Q33" i="19"/>
  <c r="P33" i="19"/>
  <c r="K33" i="19"/>
  <c r="H33" i="19"/>
  <c r="E33" i="19"/>
  <c r="R32" i="19"/>
  <c r="Q32" i="19"/>
  <c r="P32" i="19"/>
  <c r="K32" i="19"/>
  <c r="H32" i="19"/>
  <c r="E32" i="19"/>
  <c r="R31" i="19"/>
  <c r="Q31" i="19"/>
  <c r="P31" i="19"/>
  <c r="K31" i="19"/>
  <c r="H31" i="19"/>
  <c r="E31" i="19"/>
  <c r="R30" i="19"/>
  <c r="Q30" i="19"/>
  <c r="P30" i="19"/>
  <c r="K30" i="19"/>
  <c r="H30" i="19"/>
  <c r="E30" i="19"/>
  <c r="R29" i="19"/>
  <c r="Q29" i="19"/>
  <c r="P29" i="19"/>
  <c r="K29" i="19"/>
  <c r="H29" i="19"/>
  <c r="E29" i="19"/>
  <c r="R28" i="19"/>
  <c r="Q28" i="19"/>
  <c r="P28" i="19"/>
  <c r="K28" i="19"/>
  <c r="H28" i="19"/>
  <c r="E28" i="19"/>
  <c r="R27" i="19"/>
  <c r="Q27" i="19"/>
  <c r="P27" i="19"/>
  <c r="K27" i="19"/>
  <c r="H27" i="19"/>
  <c r="E27" i="19"/>
  <c r="O25" i="19"/>
  <c r="N25" i="19"/>
  <c r="M25" i="19"/>
  <c r="J25" i="19"/>
  <c r="I25" i="19"/>
  <c r="G25" i="19"/>
  <c r="Q25" i="19" s="1"/>
  <c r="F25" i="19"/>
  <c r="D25" i="19"/>
  <c r="C25" i="19"/>
  <c r="R24" i="19"/>
  <c r="Q24" i="19"/>
  <c r="P24" i="19"/>
  <c r="K24" i="19"/>
  <c r="H24" i="19"/>
  <c r="E24" i="19"/>
  <c r="R23" i="19"/>
  <c r="Q23" i="19"/>
  <c r="P23" i="19"/>
  <c r="K23" i="19"/>
  <c r="H23" i="19"/>
  <c r="E23" i="19"/>
  <c r="R22" i="19"/>
  <c r="Q22" i="19"/>
  <c r="P22" i="19"/>
  <c r="K22" i="19"/>
  <c r="H22" i="19"/>
  <c r="E22" i="19"/>
  <c r="R21" i="19"/>
  <c r="Q21" i="19"/>
  <c r="P21" i="19"/>
  <c r="K21" i="19"/>
  <c r="H21" i="19"/>
  <c r="E21" i="19"/>
  <c r="R20" i="19"/>
  <c r="Q20" i="19"/>
  <c r="P20" i="19"/>
  <c r="K20" i="19"/>
  <c r="H20" i="19"/>
  <c r="E20" i="19"/>
  <c r="R19" i="19"/>
  <c r="Q19" i="19"/>
  <c r="P19" i="19"/>
  <c r="K19" i="19"/>
  <c r="H19" i="19"/>
  <c r="E19" i="19"/>
  <c r="R18" i="19"/>
  <c r="Q18" i="19"/>
  <c r="P18" i="19"/>
  <c r="K18" i="19"/>
  <c r="H18" i="19"/>
  <c r="E18" i="19"/>
  <c r="R17" i="19"/>
  <c r="Q17" i="19"/>
  <c r="P17" i="19"/>
  <c r="K17" i="19"/>
  <c r="H17" i="19"/>
  <c r="E17" i="19"/>
  <c r="O15" i="19"/>
  <c r="N15" i="19"/>
  <c r="M15" i="19"/>
  <c r="J15" i="19"/>
  <c r="I15" i="19"/>
  <c r="G15" i="19"/>
  <c r="Q15" i="19" s="1"/>
  <c r="F15" i="19"/>
  <c r="D15" i="19"/>
  <c r="P15" i="19" s="1"/>
  <c r="C15" i="19"/>
  <c r="R14" i="19"/>
  <c r="Q14" i="19"/>
  <c r="P14" i="19"/>
  <c r="K14" i="19"/>
  <c r="H14" i="19"/>
  <c r="E14" i="19"/>
  <c r="R13" i="19"/>
  <c r="Q13" i="19"/>
  <c r="P13" i="19"/>
  <c r="K13" i="19"/>
  <c r="H13" i="19"/>
  <c r="E13" i="19"/>
  <c r="R12" i="19"/>
  <c r="Q12" i="19"/>
  <c r="P12" i="19"/>
  <c r="K12" i="19"/>
  <c r="H12" i="19"/>
  <c r="E12" i="19"/>
  <c r="R11" i="19"/>
  <c r="Q11" i="19"/>
  <c r="P11" i="19"/>
  <c r="K11" i="19"/>
  <c r="H11" i="19"/>
  <c r="E11" i="19"/>
  <c r="R10" i="19"/>
  <c r="Q10" i="19"/>
  <c r="P10" i="19"/>
  <c r="K10" i="19"/>
  <c r="H10" i="19"/>
  <c r="E10" i="19"/>
  <c r="R9" i="19"/>
  <c r="Q9" i="19"/>
  <c r="P9" i="19"/>
  <c r="K9" i="19"/>
  <c r="H9" i="19"/>
  <c r="E9" i="19"/>
  <c r="R8" i="19"/>
  <c r="Q8" i="19"/>
  <c r="P8" i="19"/>
  <c r="K8" i="19"/>
  <c r="H8" i="19"/>
  <c r="E8" i="19"/>
  <c r="R7" i="19"/>
  <c r="Q7" i="19"/>
  <c r="P7" i="19"/>
  <c r="K7" i="19"/>
  <c r="H7" i="19"/>
  <c r="E7" i="19"/>
  <c r="E25" i="19" l="1"/>
  <c r="K25" i="19"/>
  <c r="P25" i="19"/>
  <c r="E15" i="19"/>
  <c r="K15" i="19"/>
  <c r="R15" i="19"/>
  <c r="H15" i="19"/>
  <c r="R25" i="19"/>
  <c r="H25" i="19"/>
  <c r="K65" i="18"/>
  <c r="H59" i="18"/>
  <c r="R65" i="18"/>
  <c r="Q65" i="18"/>
  <c r="P65" i="18"/>
  <c r="H65" i="18"/>
  <c r="E65" i="18"/>
  <c r="Q64" i="18"/>
  <c r="P64" i="18"/>
  <c r="H64" i="18"/>
  <c r="E64" i="18"/>
  <c r="R63" i="18"/>
  <c r="Q63" i="18"/>
  <c r="P63" i="18"/>
  <c r="K63" i="18"/>
  <c r="H63" i="18"/>
  <c r="E63" i="18"/>
  <c r="R62" i="18"/>
  <c r="Q62" i="18"/>
  <c r="P62" i="18"/>
  <c r="K62" i="18"/>
  <c r="H62" i="18"/>
  <c r="E62" i="18"/>
  <c r="R61" i="18"/>
  <c r="Q61" i="18"/>
  <c r="P61" i="18"/>
  <c r="K61" i="18"/>
  <c r="H61" i="18"/>
  <c r="E61" i="18"/>
  <c r="R60" i="18"/>
  <c r="Q60" i="18"/>
  <c r="P60" i="18"/>
  <c r="K60" i="18"/>
  <c r="H60" i="18"/>
  <c r="E60" i="18"/>
  <c r="R59" i="18"/>
  <c r="Q59" i="18"/>
  <c r="P59" i="18"/>
  <c r="E59" i="18"/>
  <c r="Q58" i="18"/>
  <c r="P58" i="18"/>
  <c r="R57" i="18"/>
  <c r="Q57" i="18"/>
  <c r="P57" i="18"/>
  <c r="K57" i="18"/>
  <c r="H57" i="18"/>
  <c r="E57" i="18"/>
  <c r="R56" i="18"/>
  <c r="Q56" i="18"/>
  <c r="P56" i="18"/>
  <c r="K56" i="18"/>
  <c r="H56" i="18"/>
  <c r="E56" i="18"/>
  <c r="R55" i="18"/>
  <c r="Q55" i="18"/>
  <c r="P55" i="18"/>
  <c r="K55" i="18"/>
  <c r="H55" i="18"/>
  <c r="E55" i="18"/>
  <c r="R54" i="18"/>
  <c r="Q54" i="18"/>
  <c r="P54" i="18"/>
  <c r="K54" i="18"/>
  <c r="H54" i="18"/>
  <c r="E54" i="18"/>
  <c r="P53" i="18"/>
  <c r="E53" i="18"/>
  <c r="R52" i="18"/>
  <c r="Q52" i="18"/>
  <c r="P52" i="18"/>
  <c r="K52" i="18"/>
  <c r="H52" i="18"/>
  <c r="E52" i="18"/>
  <c r="R51" i="18"/>
  <c r="Q51" i="18"/>
  <c r="P51" i="18"/>
  <c r="K51" i="18"/>
  <c r="H51" i="18"/>
  <c r="E51" i="18"/>
  <c r="R50" i="18"/>
  <c r="Q50" i="18"/>
  <c r="P50" i="18"/>
  <c r="K50" i="18"/>
  <c r="H50" i="18"/>
  <c r="E50" i="18"/>
  <c r="R49" i="18"/>
  <c r="Q49" i="18"/>
  <c r="P49" i="18"/>
  <c r="K49" i="18"/>
  <c r="H49" i="18"/>
  <c r="E49" i="18"/>
  <c r="R47" i="18"/>
  <c r="Q47" i="18"/>
  <c r="P47" i="18"/>
  <c r="K47" i="18"/>
  <c r="H47" i="18"/>
  <c r="E47" i="18"/>
  <c r="R46" i="18"/>
  <c r="Q46" i="18"/>
  <c r="P46" i="18"/>
  <c r="K46" i="18"/>
  <c r="H46" i="18"/>
  <c r="E46" i="18"/>
  <c r="R45" i="18"/>
  <c r="Q45" i="18"/>
  <c r="P45" i="18"/>
  <c r="K45" i="18"/>
  <c r="H45" i="18"/>
  <c r="E45" i="18"/>
  <c r="R44" i="18"/>
  <c r="Q44" i="18"/>
  <c r="P44" i="18"/>
  <c r="K44" i="18"/>
  <c r="H44" i="18"/>
  <c r="E44" i="18"/>
  <c r="R43" i="18"/>
  <c r="Q43" i="18"/>
  <c r="P43" i="18"/>
  <c r="K43" i="18"/>
  <c r="H43" i="18"/>
  <c r="E43" i="18"/>
  <c r="R41" i="18"/>
  <c r="Q41" i="18"/>
  <c r="P41" i="18"/>
  <c r="K41" i="18"/>
  <c r="H41" i="18"/>
  <c r="E41" i="18"/>
  <c r="R40" i="18"/>
  <c r="Q40" i="18"/>
  <c r="P40" i="18"/>
  <c r="K40" i="18"/>
  <c r="H40" i="18"/>
  <c r="E40" i="18"/>
  <c r="R39" i="18"/>
  <c r="Q39" i="18"/>
  <c r="P39" i="18"/>
  <c r="K39" i="18"/>
  <c r="H39" i="18"/>
  <c r="E39" i="18"/>
  <c r="R38" i="18"/>
  <c r="Q38" i="18"/>
  <c r="P38" i="18"/>
  <c r="K38" i="18"/>
  <c r="H38" i="18"/>
  <c r="E38" i="18"/>
  <c r="R37" i="18"/>
  <c r="Q37" i="18"/>
  <c r="P37" i="18"/>
  <c r="K37" i="18"/>
  <c r="H37" i="18"/>
  <c r="E37" i="18"/>
  <c r="R36" i="18"/>
  <c r="Q36" i="18"/>
  <c r="P36" i="18"/>
  <c r="K36" i="18"/>
  <c r="H36" i="18"/>
  <c r="E36" i="18"/>
  <c r="R35" i="18"/>
  <c r="Q35" i="18"/>
  <c r="P35" i="18"/>
  <c r="K35" i="18"/>
  <c r="H35" i="18"/>
  <c r="E35" i="18"/>
  <c r="R34" i="18"/>
  <c r="Q34" i="18"/>
  <c r="P34" i="18"/>
  <c r="K34" i="18"/>
  <c r="H34" i="18"/>
  <c r="E34" i="18"/>
  <c r="R33" i="18"/>
  <c r="Q33" i="18"/>
  <c r="P33" i="18"/>
  <c r="K33" i="18"/>
  <c r="H33" i="18"/>
  <c r="E33" i="18"/>
  <c r="R32" i="18"/>
  <c r="Q32" i="18"/>
  <c r="P32" i="18"/>
  <c r="K32" i="18"/>
  <c r="H32" i="18"/>
  <c r="E32" i="18"/>
  <c r="R31" i="18"/>
  <c r="Q31" i="18"/>
  <c r="P31" i="18"/>
  <c r="K31" i="18"/>
  <c r="H31" i="18"/>
  <c r="E31" i="18"/>
  <c r="R30" i="18"/>
  <c r="Q30" i="18"/>
  <c r="P30" i="18"/>
  <c r="K30" i="18"/>
  <c r="H30" i="18"/>
  <c r="E30" i="18"/>
  <c r="R29" i="18"/>
  <c r="Q29" i="18"/>
  <c r="P29" i="18"/>
  <c r="K29" i="18"/>
  <c r="H29" i="18"/>
  <c r="E29" i="18"/>
  <c r="R28" i="18"/>
  <c r="Q28" i="18"/>
  <c r="P28" i="18"/>
  <c r="K28" i="18"/>
  <c r="H28" i="18"/>
  <c r="E28" i="18"/>
  <c r="R27" i="18"/>
  <c r="Q27" i="18"/>
  <c r="P27" i="18"/>
  <c r="K27" i="18"/>
  <c r="H27" i="18"/>
  <c r="E27" i="18"/>
  <c r="O25" i="18"/>
  <c r="N25" i="18"/>
  <c r="M25" i="18"/>
  <c r="J25" i="18"/>
  <c r="R25" i="18" s="1"/>
  <c r="I25" i="18"/>
  <c r="G25" i="18"/>
  <c r="Q25" i="18" s="1"/>
  <c r="F25" i="18"/>
  <c r="H25" i="18" s="1"/>
  <c r="D25" i="18"/>
  <c r="C25" i="18"/>
  <c r="R24" i="18"/>
  <c r="Q24" i="18"/>
  <c r="P24" i="18"/>
  <c r="K24" i="18"/>
  <c r="H24" i="18"/>
  <c r="E24" i="18"/>
  <c r="R23" i="18"/>
  <c r="Q23" i="18"/>
  <c r="P23" i="18"/>
  <c r="K23" i="18"/>
  <c r="H23" i="18"/>
  <c r="E23" i="18"/>
  <c r="R22" i="18"/>
  <c r="Q22" i="18"/>
  <c r="P22" i="18"/>
  <c r="K22" i="18"/>
  <c r="H22" i="18"/>
  <c r="E22" i="18"/>
  <c r="R21" i="18"/>
  <c r="Q21" i="18"/>
  <c r="P21" i="18"/>
  <c r="K21" i="18"/>
  <c r="H21" i="18"/>
  <c r="E21" i="18"/>
  <c r="R20" i="18"/>
  <c r="Q20" i="18"/>
  <c r="P20" i="18"/>
  <c r="K20" i="18"/>
  <c r="H20" i="18"/>
  <c r="E20" i="18"/>
  <c r="R19" i="18"/>
  <c r="Q19" i="18"/>
  <c r="P19" i="18"/>
  <c r="K19" i="18"/>
  <c r="H19" i="18"/>
  <c r="E19" i="18"/>
  <c r="R18" i="18"/>
  <c r="Q18" i="18"/>
  <c r="P18" i="18"/>
  <c r="K18" i="18"/>
  <c r="H18" i="18"/>
  <c r="E18" i="18"/>
  <c r="R17" i="18"/>
  <c r="Q17" i="18"/>
  <c r="P17" i="18"/>
  <c r="K17" i="18"/>
  <c r="H17" i="18"/>
  <c r="E17" i="18"/>
  <c r="O15" i="18"/>
  <c r="N15" i="18"/>
  <c r="M15" i="18"/>
  <c r="J15" i="18"/>
  <c r="R15" i="18" s="1"/>
  <c r="I15" i="18"/>
  <c r="K15" i="18" s="1"/>
  <c r="G15" i="18"/>
  <c r="Q15" i="18" s="1"/>
  <c r="F15" i="18"/>
  <c r="D15" i="18"/>
  <c r="P15" i="18" s="1"/>
  <c r="C15" i="18"/>
  <c r="R14" i="18"/>
  <c r="Q14" i="18"/>
  <c r="P14" i="18"/>
  <c r="K14" i="18"/>
  <c r="H14" i="18"/>
  <c r="E14" i="18"/>
  <c r="R13" i="18"/>
  <c r="Q13" i="18"/>
  <c r="P13" i="18"/>
  <c r="K13" i="18"/>
  <c r="H13" i="18"/>
  <c r="E13" i="18"/>
  <c r="R12" i="18"/>
  <c r="Q12" i="18"/>
  <c r="P12" i="18"/>
  <c r="K12" i="18"/>
  <c r="H12" i="18"/>
  <c r="E12" i="18"/>
  <c r="R11" i="18"/>
  <c r="Q11" i="18"/>
  <c r="P11" i="18"/>
  <c r="K11" i="18"/>
  <c r="H11" i="18"/>
  <c r="E11" i="18"/>
  <c r="R10" i="18"/>
  <c r="Q10" i="18"/>
  <c r="P10" i="18"/>
  <c r="K10" i="18"/>
  <c r="H10" i="18"/>
  <c r="E10" i="18"/>
  <c r="R9" i="18"/>
  <c r="Q9" i="18"/>
  <c r="P9" i="18"/>
  <c r="K9" i="18"/>
  <c r="H9" i="18"/>
  <c r="E9" i="18"/>
  <c r="R8" i="18"/>
  <c r="Q8" i="18"/>
  <c r="P8" i="18"/>
  <c r="K8" i="18"/>
  <c r="H8" i="18"/>
  <c r="E8" i="18"/>
  <c r="R7" i="18"/>
  <c r="Q7" i="18"/>
  <c r="P7" i="18"/>
  <c r="K7" i="18"/>
  <c r="H7" i="18"/>
  <c r="E7" i="18"/>
  <c r="E15" i="18" l="1"/>
  <c r="E25" i="18"/>
  <c r="K25" i="18"/>
  <c r="P25" i="18"/>
  <c r="H15" i="18"/>
  <c r="R65" i="17"/>
  <c r="Q65" i="17"/>
  <c r="P65" i="17"/>
  <c r="H65" i="17"/>
  <c r="E65" i="17"/>
  <c r="Q64" i="17"/>
  <c r="P64" i="17"/>
  <c r="H64" i="17"/>
  <c r="E64" i="17"/>
  <c r="R63" i="17"/>
  <c r="Q63" i="17"/>
  <c r="P63" i="17"/>
  <c r="K63" i="17"/>
  <c r="H63" i="17"/>
  <c r="E63" i="17"/>
  <c r="R62" i="17"/>
  <c r="Q62" i="17"/>
  <c r="P62" i="17"/>
  <c r="K62" i="17"/>
  <c r="H62" i="17"/>
  <c r="E62" i="17"/>
  <c r="R61" i="17"/>
  <c r="Q61" i="17"/>
  <c r="P61" i="17"/>
  <c r="K61" i="17"/>
  <c r="H61" i="17"/>
  <c r="E61" i="17"/>
  <c r="R60" i="17"/>
  <c r="Q60" i="17"/>
  <c r="P60" i="17"/>
  <c r="K60" i="17"/>
  <c r="H60" i="17"/>
  <c r="E60" i="17"/>
  <c r="R59" i="17"/>
  <c r="Q59" i="17"/>
  <c r="P59" i="17"/>
  <c r="E59" i="17"/>
  <c r="Q58" i="17"/>
  <c r="P58" i="17"/>
  <c r="R57" i="17"/>
  <c r="Q57" i="17"/>
  <c r="P57" i="17"/>
  <c r="K57" i="17"/>
  <c r="H57" i="17"/>
  <c r="E57" i="17"/>
  <c r="R56" i="17"/>
  <c r="Q56" i="17"/>
  <c r="P56" i="17"/>
  <c r="K56" i="17"/>
  <c r="H56" i="17"/>
  <c r="E56" i="17"/>
  <c r="R55" i="17"/>
  <c r="Q55" i="17"/>
  <c r="P55" i="17"/>
  <c r="K55" i="17"/>
  <c r="H55" i="17"/>
  <c r="E55" i="17"/>
  <c r="R54" i="17"/>
  <c r="Q54" i="17"/>
  <c r="P54" i="17"/>
  <c r="K54" i="17"/>
  <c r="H54" i="17"/>
  <c r="E54" i="17"/>
  <c r="P53" i="17"/>
  <c r="E53" i="17"/>
  <c r="R52" i="17"/>
  <c r="Q52" i="17"/>
  <c r="P52" i="17"/>
  <c r="K52" i="17"/>
  <c r="H52" i="17"/>
  <c r="E52" i="17"/>
  <c r="R51" i="17"/>
  <c r="Q51" i="17"/>
  <c r="P51" i="17"/>
  <c r="K51" i="17"/>
  <c r="H51" i="17"/>
  <c r="E51" i="17"/>
  <c r="R50" i="17"/>
  <c r="Q50" i="17"/>
  <c r="P50" i="17"/>
  <c r="K50" i="17"/>
  <c r="H50" i="17"/>
  <c r="E50" i="17"/>
  <c r="R49" i="17"/>
  <c r="Q49" i="17"/>
  <c r="P49" i="17"/>
  <c r="K49" i="17"/>
  <c r="H49" i="17"/>
  <c r="E49" i="17"/>
  <c r="R47" i="17"/>
  <c r="Q47" i="17"/>
  <c r="P47" i="17"/>
  <c r="K47" i="17"/>
  <c r="H47" i="17"/>
  <c r="E47" i="17"/>
  <c r="R46" i="17"/>
  <c r="Q46" i="17"/>
  <c r="P46" i="17"/>
  <c r="K46" i="17"/>
  <c r="H46" i="17"/>
  <c r="E46" i="17"/>
  <c r="R45" i="17"/>
  <c r="Q45" i="17"/>
  <c r="P45" i="17"/>
  <c r="K45" i="17"/>
  <c r="H45" i="17"/>
  <c r="E45" i="17"/>
  <c r="R44" i="17"/>
  <c r="Q44" i="17"/>
  <c r="P44" i="17"/>
  <c r="K44" i="17"/>
  <c r="H44" i="17"/>
  <c r="E44" i="17"/>
  <c r="R43" i="17"/>
  <c r="Q43" i="17"/>
  <c r="P43" i="17"/>
  <c r="K43" i="17"/>
  <c r="H43" i="17"/>
  <c r="E43" i="17"/>
  <c r="R41" i="17"/>
  <c r="Q41" i="17"/>
  <c r="P41" i="17"/>
  <c r="K41" i="17"/>
  <c r="H41" i="17"/>
  <c r="E41" i="17"/>
  <c r="R40" i="17"/>
  <c r="Q40" i="17"/>
  <c r="P40" i="17"/>
  <c r="K40" i="17"/>
  <c r="H40" i="17"/>
  <c r="E40" i="17"/>
  <c r="R39" i="17"/>
  <c r="Q39" i="17"/>
  <c r="P39" i="17"/>
  <c r="K39" i="17"/>
  <c r="H39" i="17"/>
  <c r="E39" i="17"/>
  <c r="R38" i="17"/>
  <c r="Q38" i="17"/>
  <c r="P38" i="17"/>
  <c r="K38" i="17"/>
  <c r="H38" i="17"/>
  <c r="E38" i="17"/>
  <c r="R37" i="17"/>
  <c r="Q37" i="17"/>
  <c r="P37" i="17"/>
  <c r="K37" i="17"/>
  <c r="H37" i="17"/>
  <c r="E37" i="17"/>
  <c r="R36" i="17"/>
  <c r="Q36" i="17"/>
  <c r="P36" i="17"/>
  <c r="K36" i="17"/>
  <c r="H36" i="17"/>
  <c r="E36" i="17"/>
  <c r="R35" i="17"/>
  <c r="Q35" i="17"/>
  <c r="P35" i="17"/>
  <c r="K35" i="17"/>
  <c r="H35" i="17"/>
  <c r="E35" i="17"/>
  <c r="R34" i="17"/>
  <c r="Q34" i="17"/>
  <c r="P34" i="17"/>
  <c r="K34" i="17"/>
  <c r="H34" i="17"/>
  <c r="E34" i="17"/>
  <c r="R33" i="17"/>
  <c r="Q33" i="17"/>
  <c r="P33" i="17"/>
  <c r="K33" i="17"/>
  <c r="H33" i="17"/>
  <c r="E33" i="17"/>
  <c r="R32" i="17"/>
  <c r="Q32" i="17"/>
  <c r="P32" i="17"/>
  <c r="K32" i="17"/>
  <c r="H32" i="17"/>
  <c r="E32" i="17"/>
  <c r="R31" i="17"/>
  <c r="Q31" i="17"/>
  <c r="P31" i="17"/>
  <c r="K31" i="17"/>
  <c r="H31" i="17"/>
  <c r="E31" i="17"/>
  <c r="R30" i="17"/>
  <c r="Q30" i="17"/>
  <c r="P30" i="17"/>
  <c r="K30" i="17"/>
  <c r="H30" i="17"/>
  <c r="E30" i="17"/>
  <c r="R29" i="17"/>
  <c r="Q29" i="17"/>
  <c r="P29" i="17"/>
  <c r="K29" i="17"/>
  <c r="H29" i="17"/>
  <c r="E29" i="17"/>
  <c r="R28" i="17"/>
  <c r="Q28" i="17"/>
  <c r="P28" i="17"/>
  <c r="K28" i="17"/>
  <c r="H28" i="17"/>
  <c r="E28" i="17"/>
  <c r="R27" i="17"/>
  <c r="Q27" i="17"/>
  <c r="P27" i="17"/>
  <c r="K27" i="17"/>
  <c r="H27" i="17"/>
  <c r="E27" i="17"/>
  <c r="O25" i="17"/>
  <c r="N25" i="17"/>
  <c r="M25" i="17"/>
  <c r="J25" i="17"/>
  <c r="R25" i="17" s="1"/>
  <c r="I25" i="17"/>
  <c r="H25" i="17"/>
  <c r="G25" i="17"/>
  <c r="Q25" i="17" s="1"/>
  <c r="F25" i="17"/>
  <c r="D25" i="17"/>
  <c r="C25" i="17"/>
  <c r="R24" i="17"/>
  <c r="Q24" i="17"/>
  <c r="P24" i="17"/>
  <c r="K24" i="17"/>
  <c r="H24" i="17"/>
  <c r="E24" i="17"/>
  <c r="R23" i="17"/>
  <c r="Q23" i="17"/>
  <c r="P23" i="17"/>
  <c r="K23" i="17"/>
  <c r="H23" i="17"/>
  <c r="E23" i="17"/>
  <c r="R22" i="17"/>
  <c r="Q22" i="17"/>
  <c r="P22" i="17"/>
  <c r="K22" i="17"/>
  <c r="H22" i="17"/>
  <c r="E22" i="17"/>
  <c r="R21" i="17"/>
  <c r="Q21" i="17"/>
  <c r="P21" i="17"/>
  <c r="K21" i="17"/>
  <c r="H21" i="17"/>
  <c r="E21" i="17"/>
  <c r="R20" i="17"/>
  <c r="Q20" i="17"/>
  <c r="P20" i="17"/>
  <c r="K20" i="17"/>
  <c r="H20" i="17"/>
  <c r="E20" i="17"/>
  <c r="R19" i="17"/>
  <c r="Q19" i="17"/>
  <c r="P19" i="17"/>
  <c r="K19" i="17"/>
  <c r="H19" i="17"/>
  <c r="E19" i="17"/>
  <c r="R18" i="17"/>
  <c r="Q18" i="17"/>
  <c r="P18" i="17"/>
  <c r="K18" i="17"/>
  <c r="H18" i="17"/>
  <c r="E18" i="17"/>
  <c r="R17" i="17"/>
  <c r="Q17" i="17"/>
  <c r="P17" i="17"/>
  <c r="K17" i="17"/>
  <c r="H17" i="17"/>
  <c r="E17" i="17"/>
  <c r="O15" i="17"/>
  <c r="N15" i="17"/>
  <c r="M15" i="17"/>
  <c r="J15" i="17"/>
  <c r="R15" i="17" s="1"/>
  <c r="I15" i="17"/>
  <c r="G15" i="17"/>
  <c r="Q15" i="17" s="1"/>
  <c r="F15" i="17"/>
  <c r="D15" i="17"/>
  <c r="P15" i="17" s="1"/>
  <c r="C15" i="17"/>
  <c r="R14" i="17"/>
  <c r="Q14" i="17"/>
  <c r="P14" i="17"/>
  <c r="K14" i="17"/>
  <c r="H14" i="17"/>
  <c r="E14" i="17"/>
  <c r="R13" i="17"/>
  <c r="Q13" i="17"/>
  <c r="P13" i="17"/>
  <c r="K13" i="17"/>
  <c r="H13" i="17"/>
  <c r="E13" i="17"/>
  <c r="R12" i="17"/>
  <c r="Q12" i="17"/>
  <c r="P12" i="17"/>
  <c r="K12" i="17"/>
  <c r="H12" i="17"/>
  <c r="E12" i="17"/>
  <c r="R11" i="17"/>
  <c r="Q11" i="17"/>
  <c r="P11" i="17"/>
  <c r="K11" i="17"/>
  <c r="H11" i="17"/>
  <c r="E11" i="17"/>
  <c r="R10" i="17"/>
  <c r="Q10" i="17"/>
  <c r="P10" i="17"/>
  <c r="K10" i="17"/>
  <c r="H10" i="17"/>
  <c r="E10" i="17"/>
  <c r="R9" i="17"/>
  <c r="Q9" i="17"/>
  <c r="P9" i="17"/>
  <c r="K9" i="17"/>
  <c r="H9" i="17"/>
  <c r="E9" i="17"/>
  <c r="R8" i="17"/>
  <c r="Q8" i="17"/>
  <c r="P8" i="17"/>
  <c r="K8" i="17"/>
  <c r="H8" i="17"/>
  <c r="E8" i="17"/>
  <c r="R7" i="17"/>
  <c r="Q7" i="17"/>
  <c r="P7" i="17"/>
  <c r="K7" i="17"/>
  <c r="H7" i="17"/>
  <c r="E7" i="17"/>
  <c r="R65" i="16"/>
  <c r="Q65" i="16"/>
  <c r="P65" i="16"/>
  <c r="H65" i="16"/>
  <c r="E65" i="16"/>
  <c r="Q64" i="16"/>
  <c r="P64" i="16"/>
  <c r="H64" i="16"/>
  <c r="E64" i="16"/>
  <c r="R63" i="16"/>
  <c r="Q63" i="16"/>
  <c r="P63" i="16"/>
  <c r="K63" i="16"/>
  <c r="H63" i="16"/>
  <c r="E63" i="16"/>
  <c r="R62" i="16"/>
  <c r="Q62" i="16"/>
  <c r="P62" i="16"/>
  <c r="K62" i="16"/>
  <c r="H62" i="16"/>
  <c r="E62" i="16"/>
  <c r="R61" i="16"/>
  <c r="Q61" i="16"/>
  <c r="P61" i="16"/>
  <c r="K61" i="16"/>
  <c r="H61" i="16"/>
  <c r="E61" i="16"/>
  <c r="R60" i="16"/>
  <c r="Q60" i="16"/>
  <c r="P60" i="16"/>
  <c r="K60" i="16"/>
  <c r="H60" i="16"/>
  <c r="E60" i="16"/>
  <c r="R59" i="16"/>
  <c r="Q59" i="16"/>
  <c r="P59" i="16"/>
  <c r="E59" i="16"/>
  <c r="Q58" i="16"/>
  <c r="P58" i="16"/>
  <c r="R57" i="16"/>
  <c r="Q57" i="16"/>
  <c r="P57" i="16"/>
  <c r="K57" i="16"/>
  <c r="H57" i="16"/>
  <c r="E57" i="16"/>
  <c r="R56" i="16"/>
  <c r="Q56" i="16"/>
  <c r="P56" i="16"/>
  <c r="K56" i="16"/>
  <c r="H56" i="16"/>
  <c r="E56" i="16"/>
  <c r="R55" i="16"/>
  <c r="Q55" i="16"/>
  <c r="P55" i="16"/>
  <c r="K55" i="16"/>
  <c r="H55" i="16"/>
  <c r="E55" i="16"/>
  <c r="R54" i="16"/>
  <c r="Q54" i="16"/>
  <c r="P54" i="16"/>
  <c r="K54" i="16"/>
  <c r="H54" i="16"/>
  <c r="E54" i="16"/>
  <c r="P53" i="16"/>
  <c r="E53" i="16"/>
  <c r="R52" i="16"/>
  <c r="Q52" i="16"/>
  <c r="P52" i="16"/>
  <c r="K52" i="16"/>
  <c r="H52" i="16"/>
  <c r="E52" i="16"/>
  <c r="R51" i="16"/>
  <c r="Q51" i="16"/>
  <c r="P51" i="16"/>
  <c r="K51" i="16"/>
  <c r="H51" i="16"/>
  <c r="E51" i="16"/>
  <c r="R50" i="16"/>
  <c r="Q50" i="16"/>
  <c r="P50" i="16"/>
  <c r="K50" i="16"/>
  <c r="H50" i="16"/>
  <c r="E50" i="16"/>
  <c r="R49" i="16"/>
  <c r="Q49" i="16"/>
  <c r="P49" i="16"/>
  <c r="K49" i="16"/>
  <c r="H49" i="16"/>
  <c r="E49" i="16"/>
  <c r="R47" i="16"/>
  <c r="Q47" i="16"/>
  <c r="P47" i="16"/>
  <c r="K47" i="16"/>
  <c r="H47" i="16"/>
  <c r="E47" i="16"/>
  <c r="R46" i="16"/>
  <c r="Q46" i="16"/>
  <c r="P46" i="16"/>
  <c r="K46" i="16"/>
  <c r="H46" i="16"/>
  <c r="E46" i="16"/>
  <c r="R45" i="16"/>
  <c r="Q45" i="16"/>
  <c r="P45" i="16"/>
  <c r="K45" i="16"/>
  <c r="H45" i="16"/>
  <c r="E45" i="16"/>
  <c r="R44" i="16"/>
  <c r="Q44" i="16"/>
  <c r="P44" i="16"/>
  <c r="K44" i="16"/>
  <c r="H44" i="16"/>
  <c r="E44" i="16"/>
  <c r="R43" i="16"/>
  <c r="Q43" i="16"/>
  <c r="P43" i="16"/>
  <c r="K43" i="16"/>
  <c r="H43" i="16"/>
  <c r="E43" i="16"/>
  <c r="R41" i="16"/>
  <c r="Q41" i="16"/>
  <c r="P41" i="16"/>
  <c r="K41" i="16"/>
  <c r="H41" i="16"/>
  <c r="E41" i="16"/>
  <c r="R40" i="16"/>
  <c r="Q40" i="16"/>
  <c r="P40" i="16"/>
  <c r="K40" i="16"/>
  <c r="H40" i="16"/>
  <c r="E40" i="16"/>
  <c r="R39" i="16"/>
  <c r="Q39" i="16"/>
  <c r="P39" i="16"/>
  <c r="K39" i="16"/>
  <c r="H39" i="16"/>
  <c r="E39" i="16"/>
  <c r="R38" i="16"/>
  <c r="Q38" i="16"/>
  <c r="P38" i="16"/>
  <c r="K38" i="16"/>
  <c r="H38" i="16"/>
  <c r="E38" i="16"/>
  <c r="R37" i="16"/>
  <c r="Q37" i="16"/>
  <c r="P37" i="16"/>
  <c r="K37" i="16"/>
  <c r="H37" i="16"/>
  <c r="E37" i="16"/>
  <c r="R36" i="16"/>
  <c r="Q36" i="16"/>
  <c r="P36" i="16"/>
  <c r="K36" i="16"/>
  <c r="H36" i="16"/>
  <c r="E36" i="16"/>
  <c r="R35" i="16"/>
  <c r="Q35" i="16"/>
  <c r="P35" i="16"/>
  <c r="K35" i="16"/>
  <c r="H35" i="16"/>
  <c r="E35" i="16"/>
  <c r="R34" i="16"/>
  <c r="Q34" i="16"/>
  <c r="P34" i="16"/>
  <c r="K34" i="16"/>
  <c r="H34" i="16"/>
  <c r="E34" i="16"/>
  <c r="R33" i="16"/>
  <c r="Q33" i="16"/>
  <c r="P33" i="16"/>
  <c r="K33" i="16"/>
  <c r="H33" i="16"/>
  <c r="E33" i="16"/>
  <c r="R32" i="16"/>
  <c r="Q32" i="16"/>
  <c r="P32" i="16"/>
  <c r="K32" i="16"/>
  <c r="H32" i="16"/>
  <c r="E32" i="16"/>
  <c r="R31" i="16"/>
  <c r="Q31" i="16"/>
  <c r="P31" i="16"/>
  <c r="K31" i="16"/>
  <c r="H31" i="16"/>
  <c r="E31" i="16"/>
  <c r="R30" i="16"/>
  <c r="Q30" i="16"/>
  <c r="P30" i="16"/>
  <c r="K30" i="16"/>
  <c r="H30" i="16"/>
  <c r="E30" i="16"/>
  <c r="R29" i="16"/>
  <c r="Q29" i="16"/>
  <c r="P29" i="16"/>
  <c r="K29" i="16"/>
  <c r="H29" i="16"/>
  <c r="E29" i="16"/>
  <c r="R28" i="16"/>
  <c r="Q28" i="16"/>
  <c r="P28" i="16"/>
  <c r="K28" i="16"/>
  <c r="H28" i="16"/>
  <c r="E28" i="16"/>
  <c r="R27" i="16"/>
  <c r="Q27" i="16"/>
  <c r="P27" i="16"/>
  <c r="K27" i="16"/>
  <c r="H27" i="16"/>
  <c r="E27" i="16"/>
  <c r="O25" i="16"/>
  <c r="N25" i="16"/>
  <c r="M25" i="16"/>
  <c r="J25" i="16"/>
  <c r="R25" i="16" s="1"/>
  <c r="I25" i="16"/>
  <c r="G25" i="16"/>
  <c r="Q25" i="16" s="1"/>
  <c r="F25" i="16"/>
  <c r="D25" i="16"/>
  <c r="P25" i="16" s="1"/>
  <c r="C25" i="16"/>
  <c r="R24" i="16"/>
  <c r="Q24" i="16"/>
  <c r="P24" i="16"/>
  <c r="K24" i="16"/>
  <c r="H24" i="16"/>
  <c r="E24" i="16"/>
  <c r="R23" i="16"/>
  <c r="Q23" i="16"/>
  <c r="P23" i="16"/>
  <c r="K23" i="16"/>
  <c r="H23" i="16"/>
  <c r="E23" i="16"/>
  <c r="R22" i="16"/>
  <c r="Q22" i="16"/>
  <c r="P22" i="16"/>
  <c r="K22" i="16"/>
  <c r="H22" i="16"/>
  <c r="E22" i="16"/>
  <c r="R21" i="16"/>
  <c r="Q21" i="16"/>
  <c r="P21" i="16"/>
  <c r="K21" i="16"/>
  <c r="H21" i="16"/>
  <c r="E21" i="16"/>
  <c r="R20" i="16"/>
  <c r="Q20" i="16"/>
  <c r="P20" i="16"/>
  <c r="K20" i="16"/>
  <c r="H20" i="16"/>
  <c r="E20" i="16"/>
  <c r="R19" i="16"/>
  <c r="Q19" i="16"/>
  <c r="P19" i="16"/>
  <c r="K19" i="16"/>
  <c r="H19" i="16"/>
  <c r="E19" i="16"/>
  <c r="R18" i="16"/>
  <c r="Q18" i="16"/>
  <c r="P18" i="16"/>
  <c r="K18" i="16"/>
  <c r="H18" i="16"/>
  <c r="E18" i="16"/>
  <c r="R17" i="16"/>
  <c r="Q17" i="16"/>
  <c r="P17" i="16"/>
  <c r="K17" i="16"/>
  <c r="H17" i="16"/>
  <c r="E17" i="16"/>
  <c r="O15" i="16"/>
  <c r="N15" i="16"/>
  <c r="M15" i="16"/>
  <c r="J15" i="16"/>
  <c r="R15" i="16" s="1"/>
  <c r="I15" i="16"/>
  <c r="G15" i="16"/>
  <c r="Q15" i="16" s="1"/>
  <c r="F15" i="16"/>
  <c r="D15" i="16"/>
  <c r="C15" i="16"/>
  <c r="R14" i="16"/>
  <c r="Q14" i="16"/>
  <c r="P14" i="16"/>
  <c r="K14" i="16"/>
  <c r="H14" i="16"/>
  <c r="E14" i="16"/>
  <c r="R13" i="16"/>
  <c r="Q13" i="16"/>
  <c r="P13" i="16"/>
  <c r="K13" i="16"/>
  <c r="H13" i="16"/>
  <c r="E13" i="16"/>
  <c r="R12" i="16"/>
  <c r="Q12" i="16"/>
  <c r="P12" i="16"/>
  <c r="K12" i="16"/>
  <c r="H12" i="16"/>
  <c r="E12" i="16"/>
  <c r="R11" i="16"/>
  <c r="Q11" i="16"/>
  <c r="P11" i="16"/>
  <c r="K11" i="16"/>
  <c r="H11" i="16"/>
  <c r="E11" i="16"/>
  <c r="R10" i="16"/>
  <c r="Q10" i="16"/>
  <c r="P10" i="16"/>
  <c r="K10" i="16"/>
  <c r="H10" i="16"/>
  <c r="E10" i="16"/>
  <c r="R9" i="16"/>
  <c r="Q9" i="16"/>
  <c r="P9" i="16"/>
  <c r="K9" i="16"/>
  <c r="H9" i="16"/>
  <c r="E9" i="16"/>
  <c r="R8" i="16"/>
  <c r="Q8" i="16"/>
  <c r="P8" i="16"/>
  <c r="K8" i="16"/>
  <c r="H8" i="16"/>
  <c r="E8" i="16"/>
  <c r="R7" i="16"/>
  <c r="Q7" i="16"/>
  <c r="P7" i="16"/>
  <c r="K7" i="16"/>
  <c r="H7" i="16"/>
  <c r="E7" i="16"/>
  <c r="E25" i="17" l="1"/>
  <c r="K15" i="17"/>
  <c r="E15" i="17"/>
  <c r="K25" i="17"/>
  <c r="P25" i="17"/>
  <c r="H15" i="17"/>
  <c r="H15" i="16"/>
  <c r="E25" i="16"/>
  <c r="K25" i="16"/>
  <c r="E15" i="16"/>
  <c r="K15" i="16"/>
  <c r="P15" i="16"/>
  <c r="H25" i="16"/>
  <c r="R65" i="15"/>
  <c r="Q65" i="15"/>
  <c r="P65" i="15"/>
  <c r="H65" i="15"/>
  <c r="E65" i="15"/>
  <c r="Q64" i="15"/>
  <c r="P64" i="15"/>
  <c r="H64" i="15"/>
  <c r="E64" i="15"/>
  <c r="R63" i="15"/>
  <c r="Q63" i="15"/>
  <c r="P63" i="15"/>
  <c r="K63" i="15"/>
  <c r="H63" i="15"/>
  <c r="E63" i="15"/>
  <c r="R62" i="15"/>
  <c r="Q62" i="15"/>
  <c r="P62" i="15"/>
  <c r="K62" i="15"/>
  <c r="H62" i="15"/>
  <c r="E62" i="15"/>
  <c r="R61" i="15"/>
  <c r="Q61" i="15"/>
  <c r="P61" i="15"/>
  <c r="K61" i="15"/>
  <c r="H61" i="15"/>
  <c r="E61" i="15"/>
  <c r="R60" i="15"/>
  <c r="Q60" i="15"/>
  <c r="P60" i="15"/>
  <c r="K60" i="15"/>
  <c r="H60" i="15"/>
  <c r="E60" i="15"/>
  <c r="R59" i="15"/>
  <c r="Q59" i="15"/>
  <c r="P59" i="15"/>
  <c r="E59" i="15"/>
  <c r="Q58" i="15"/>
  <c r="P58" i="15"/>
  <c r="R57" i="15"/>
  <c r="Q57" i="15"/>
  <c r="P57" i="15"/>
  <c r="K57" i="15"/>
  <c r="H57" i="15"/>
  <c r="E57" i="15"/>
  <c r="R56" i="15"/>
  <c r="Q56" i="15"/>
  <c r="P56" i="15"/>
  <c r="K56" i="15"/>
  <c r="H56" i="15"/>
  <c r="E56" i="15"/>
  <c r="R55" i="15"/>
  <c r="Q55" i="15"/>
  <c r="P55" i="15"/>
  <c r="K55" i="15"/>
  <c r="H55" i="15"/>
  <c r="E55" i="15"/>
  <c r="R54" i="15"/>
  <c r="Q54" i="15"/>
  <c r="P54" i="15"/>
  <c r="K54" i="15"/>
  <c r="H54" i="15"/>
  <c r="E54" i="15"/>
  <c r="P53" i="15"/>
  <c r="E53" i="15"/>
  <c r="R52" i="15"/>
  <c r="Q52" i="15"/>
  <c r="P52" i="15"/>
  <c r="K52" i="15"/>
  <c r="H52" i="15"/>
  <c r="E52" i="15"/>
  <c r="R51" i="15"/>
  <c r="Q51" i="15"/>
  <c r="P51" i="15"/>
  <c r="K51" i="15"/>
  <c r="H51" i="15"/>
  <c r="E51" i="15"/>
  <c r="R50" i="15"/>
  <c r="Q50" i="15"/>
  <c r="P50" i="15"/>
  <c r="K50" i="15"/>
  <c r="H50" i="15"/>
  <c r="E50" i="15"/>
  <c r="R49" i="15"/>
  <c r="Q49" i="15"/>
  <c r="P49" i="15"/>
  <c r="K49" i="15"/>
  <c r="H49" i="15"/>
  <c r="E49" i="15"/>
  <c r="R47" i="15"/>
  <c r="Q47" i="15"/>
  <c r="P47" i="15"/>
  <c r="K47" i="15"/>
  <c r="H47" i="15"/>
  <c r="E47" i="15"/>
  <c r="R46" i="15"/>
  <c r="Q46" i="15"/>
  <c r="P46" i="15"/>
  <c r="K46" i="15"/>
  <c r="H46" i="15"/>
  <c r="E46" i="15"/>
  <c r="R45" i="15"/>
  <c r="Q45" i="15"/>
  <c r="P45" i="15"/>
  <c r="K45" i="15"/>
  <c r="H45" i="15"/>
  <c r="E45" i="15"/>
  <c r="R44" i="15"/>
  <c r="Q44" i="15"/>
  <c r="P44" i="15"/>
  <c r="K44" i="15"/>
  <c r="H44" i="15"/>
  <c r="E44" i="15"/>
  <c r="R43" i="15"/>
  <c r="Q43" i="15"/>
  <c r="P43" i="15"/>
  <c r="K43" i="15"/>
  <c r="H43" i="15"/>
  <c r="E43" i="15"/>
  <c r="R41" i="15"/>
  <c r="Q41" i="15"/>
  <c r="P41" i="15"/>
  <c r="K41" i="15"/>
  <c r="H41" i="15"/>
  <c r="E41" i="15"/>
  <c r="R40" i="15"/>
  <c r="Q40" i="15"/>
  <c r="P40" i="15"/>
  <c r="K40" i="15"/>
  <c r="H40" i="15"/>
  <c r="E40" i="15"/>
  <c r="R39" i="15"/>
  <c r="Q39" i="15"/>
  <c r="P39" i="15"/>
  <c r="K39" i="15"/>
  <c r="H39" i="15"/>
  <c r="E39" i="15"/>
  <c r="R38" i="15"/>
  <c r="Q38" i="15"/>
  <c r="P38" i="15"/>
  <c r="K38" i="15"/>
  <c r="H38" i="15"/>
  <c r="E38" i="15"/>
  <c r="R37" i="15"/>
  <c r="Q37" i="15"/>
  <c r="P37" i="15"/>
  <c r="K37" i="15"/>
  <c r="H37" i="15"/>
  <c r="E37" i="15"/>
  <c r="R36" i="15"/>
  <c r="Q36" i="15"/>
  <c r="P36" i="15"/>
  <c r="K36" i="15"/>
  <c r="H36" i="15"/>
  <c r="E36" i="15"/>
  <c r="R35" i="15"/>
  <c r="Q35" i="15"/>
  <c r="P35" i="15"/>
  <c r="K35" i="15"/>
  <c r="H35" i="15"/>
  <c r="E35" i="15"/>
  <c r="R34" i="15"/>
  <c r="Q34" i="15"/>
  <c r="P34" i="15"/>
  <c r="K34" i="15"/>
  <c r="H34" i="15"/>
  <c r="E34" i="15"/>
  <c r="R33" i="15"/>
  <c r="Q33" i="15"/>
  <c r="P33" i="15"/>
  <c r="K33" i="15"/>
  <c r="H33" i="15"/>
  <c r="E33" i="15"/>
  <c r="R32" i="15"/>
  <c r="Q32" i="15"/>
  <c r="P32" i="15"/>
  <c r="K32" i="15"/>
  <c r="H32" i="15"/>
  <c r="E32" i="15"/>
  <c r="R31" i="15"/>
  <c r="Q31" i="15"/>
  <c r="P31" i="15"/>
  <c r="K31" i="15"/>
  <c r="H31" i="15"/>
  <c r="E31" i="15"/>
  <c r="R30" i="15"/>
  <c r="Q30" i="15"/>
  <c r="P30" i="15"/>
  <c r="K30" i="15"/>
  <c r="H30" i="15"/>
  <c r="E30" i="15"/>
  <c r="R29" i="15"/>
  <c r="Q29" i="15"/>
  <c r="P29" i="15"/>
  <c r="K29" i="15"/>
  <c r="H29" i="15"/>
  <c r="E29" i="15"/>
  <c r="R28" i="15"/>
  <c r="Q28" i="15"/>
  <c r="P28" i="15"/>
  <c r="K28" i="15"/>
  <c r="H28" i="15"/>
  <c r="E28" i="15"/>
  <c r="R27" i="15"/>
  <c r="Q27" i="15"/>
  <c r="P27" i="15"/>
  <c r="K27" i="15"/>
  <c r="H27" i="15"/>
  <c r="E27" i="15"/>
  <c r="O25" i="15"/>
  <c r="N25" i="15"/>
  <c r="M25" i="15"/>
  <c r="J25" i="15"/>
  <c r="R25" i="15" s="1"/>
  <c r="I25" i="15"/>
  <c r="G25" i="15"/>
  <c r="F25" i="15"/>
  <c r="D25" i="15"/>
  <c r="C25" i="15"/>
  <c r="R24" i="15"/>
  <c r="Q24" i="15"/>
  <c r="P24" i="15"/>
  <c r="K24" i="15"/>
  <c r="H24" i="15"/>
  <c r="E24" i="15"/>
  <c r="R23" i="15"/>
  <c r="Q23" i="15"/>
  <c r="P23" i="15"/>
  <c r="K23" i="15"/>
  <c r="H23" i="15"/>
  <c r="E23" i="15"/>
  <c r="R22" i="15"/>
  <c r="Q22" i="15"/>
  <c r="P22" i="15"/>
  <c r="K22" i="15"/>
  <c r="H22" i="15"/>
  <c r="E22" i="15"/>
  <c r="R21" i="15"/>
  <c r="Q21" i="15"/>
  <c r="P21" i="15"/>
  <c r="K21" i="15"/>
  <c r="H21" i="15"/>
  <c r="E21" i="15"/>
  <c r="R20" i="15"/>
  <c r="Q20" i="15"/>
  <c r="P20" i="15"/>
  <c r="K20" i="15"/>
  <c r="H20" i="15"/>
  <c r="E20" i="15"/>
  <c r="R19" i="15"/>
  <c r="Q19" i="15"/>
  <c r="P19" i="15"/>
  <c r="K19" i="15"/>
  <c r="H19" i="15"/>
  <c r="E19" i="15"/>
  <c r="R18" i="15"/>
  <c r="Q18" i="15"/>
  <c r="P18" i="15"/>
  <c r="K18" i="15"/>
  <c r="H18" i="15"/>
  <c r="E18" i="15"/>
  <c r="R17" i="15"/>
  <c r="Q17" i="15"/>
  <c r="P17" i="15"/>
  <c r="K17" i="15"/>
  <c r="H17" i="15"/>
  <c r="E17" i="15"/>
  <c r="O15" i="15"/>
  <c r="N15" i="15"/>
  <c r="M15" i="15"/>
  <c r="J15" i="15"/>
  <c r="R15" i="15" s="1"/>
  <c r="I15" i="15"/>
  <c r="G15" i="15"/>
  <c r="Q15" i="15" s="1"/>
  <c r="F15" i="15"/>
  <c r="D15" i="15"/>
  <c r="C15" i="15"/>
  <c r="R14" i="15"/>
  <c r="Q14" i="15"/>
  <c r="P14" i="15"/>
  <c r="K14" i="15"/>
  <c r="H14" i="15"/>
  <c r="E14" i="15"/>
  <c r="R13" i="15"/>
  <c r="Q13" i="15"/>
  <c r="P13" i="15"/>
  <c r="K13" i="15"/>
  <c r="H13" i="15"/>
  <c r="E13" i="15"/>
  <c r="R12" i="15"/>
  <c r="Q12" i="15"/>
  <c r="P12" i="15"/>
  <c r="K12" i="15"/>
  <c r="H12" i="15"/>
  <c r="E12" i="15"/>
  <c r="R11" i="15"/>
  <c r="Q11" i="15"/>
  <c r="P11" i="15"/>
  <c r="K11" i="15"/>
  <c r="H11" i="15"/>
  <c r="E11" i="15"/>
  <c r="R10" i="15"/>
  <c r="Q10" i="15"/>
  <c r="P10" i="15"/>
  <c r="K10" i="15"/>
  <c r="H10" i="15"/>
  <c r="E10" i="15"/>
  <c r="R9" i="15"/>
  <c r="Q9" i="15"/>
  <c r="P9" i="15"/>
  <c r="K9" i="15"/>
  <c r="H9" i="15"/>
  <c r="E9" i="15"/>
  <c r="R8" i="15"/>
  <c r="Q8" i="15"/>
  <c r="P8" i="15"/>
  <c r="K8" i="15"/>
  <c r="H8" i="15"/>
  <c r="E8" i="15"/>
  <c r="R7" i="15"/>
  <c r="Q7" i="15"/>
  <c r="P7" i="15"/>
  <c r="K7" i="15"/>
  <c r="H7" i="15"/>
  <c r="E7" i="15"/>
  <c r="H25" i="15" l="1"/>
  <c r="K15" i="15"/>
  <c r="E15" i="15"/>
  <c r="P15" i="15"/>
  <c r="E25" i="15"/>
  <c r="K25" i="15"/>
  <c r="Q25" i="15"/>
  <c r="H15" i="15"/>
  <c r="P25" i="15"/>
  <c r="K63" i="14"/>
  <c r="K62" i="14"/>
  <c r="K44" i="14"/>
  <c r="E59" i="14"/>
  <c r="E53" i="14"/>
  <c r="R65" i="14"/>
  <c r="Q65" i="14"/>
  <c r="P65" i="14"/>
  <c r="H65" i="14"/>
  <c r="E65" i="14"/>
  <c r="Q64" i="14"/>
  <c r="P64" i="14"/>
  <c r="H64" i="14"/>
  <c r="E64" i="14"/>
  <c r="R63" i="14"/>
  <c r="Q63" i="14"/>
  <c r="P63" i="14"/>
  <c r="H63" i="14"/>
  <c r="E63" i="14"/>
  <c r="R62" i="14"/>
  <c r="Q62" i="14"/>
  <c r="P62" i="14"/>
  <c r="H62" i="14"/>
  <c r="E62" i="14"/>
  <c r="R61" i="14"/>
  <c r="Q61" i="14"/>
  <c r="P61" i="14"/>
  <c r="K61" i="14"/>
  <c r="H61" i="14"/>
  <c r="E61" i="14"/>
  <c r="R60" i="14"/>
  <c r="Q60" i="14"/>
  <c r="P60" i="14"/>
  <c r="K60" i="14"/>
  <c r="H60" i="14"/>
  <c r="E60" i="14"/>
  <c r="R59" i="14"/>
  <c r="Q59" i="14"/>
  <c r="P59" i="14"/>
  <c r="Q58" i="14"/>
  <c r="P58" i="14"/>
  <c r="R57" i="14"/>
  <c r="Q57" i="14"/>
  <c r="P57" i="14"/>
  <c r="K57" i="14"/>
  <c r="H57" i="14"/>
  <c r="E57" i="14"/>
  <c r="R56" i="14"/>
  <c r="Q56" i="14"/>
  <c r="P56" i="14"/>
  <c r="K56" i="14"/>
  <c r="H56" i="14"/>
  <c r="E56" i="14"/>
  <c r="R55" i="14"/>
  <c r="Q55" i="14"/>
  <c r="P55" i="14"/>
  <c r="K55" i="14"/>
  <c r="H55" i="14"/>
  <c r="E55" i="14"/>
  <c r="R54" i="14"/>
  <c r="Q54" i="14"/>
  <c r="P54" i="14"/>
  <c r="K54" i="14"/>
  <c r="H54" i="14"/>
  <c r="E54" i="14"/>
  <c r="P53" i="14"/>
  <c r="R52" i="14"/>
  <c r="Q52" i="14"/>
  <c r="P52" i="14"/>
  <c r="K52" i="14"/>
  <c r="H52" i="14"/>
  <c r="E52" i="14"/>
  <c r="R51" i="14"/>
  <c r="Q51" i="14"/>
  <c r="P51" i="14"/>
  <c r="K51" i="14"/>
  <c r="H51" i="14"/>
  <c r="E51" i="14"/>
  <c r="R50" i="14"/>
  <c r="Q50" i="14"/>
  <c r="P50" i="14"/>
  <c r="K50" i="14"/>
  <c r="H50" i="14"/>
  <c r="E50" i="14"/>
  <c r="R49" i="14"/>
  <c r="Q49" i="14"/>
  <c r="P49" i="14"/>
  <c r="K49" i="14"/>
  <c r="H49" i="14"/>
  <c r="E49" i="14"/>
  <c r="R47" i="14"/>
  <c r="Q47" i="14"/>
  <c r="P47" i="14"/>
  <c r="K47" i="14"/>
  <c r="H47" i="14"/>
  <c r="E47" i="14"/>
  <c r="R46" i="14"/>
  <c r="Q46" i="14"/>
  <c r="P46" i="14"/>
  <c r="K46" i="14"/>
  <c r="H46" i="14"/>
  <c r="E46" i="14"/>
  <c r="R45" i="14"/>
  <c r="Q45" i="14"/>
  <c r="P45" i="14"/>
  <c r="K45" i="14"/>
  <c r="H45" i="14"/>
  <c r="E45" i="14"/>
  <c r="R44" i="14"/>
  <c r="Q44" i="14"/>
  <c r="P44" i="14"/>
  <c r="H44" i="14"/>
  <c r="E44" i="14"/>
  <c r="R43" i="14"/>
  <c r="Q43" i="14"/>
  <c r="P43" i="14"/>
  <c r="K43" i="14"/>
  <c r="H43" i="14"/>
  <c r="E43" i="14"/>
  <c r="R41" i="14"/>
  <c r="Q41" i="14"/>
  <c r="P41" i="14"/>
  <c r="K41" i="14"/>
  <c r="H41" i="14"/>
  <c r="E41" i="14"/>
  <c r="R40" i="14"/>
  <c r="Q40" i="14"/>
  <c r="P40" i="14"/>
  <c r="K40" i="14"/>
  <c r="H40" i="14"/>
  <c r="E40" i="14"/>
  <c r="R39" i="14"/>
  <c r="Q39" i="14"/>
  <c r="P39" i="14"/>
  <c r="K39" i="14"/>
  <c r="H39" i="14"/>
  <c r="E39" i="14"/>
  <c r="R38" i="14"/>
  <c r="Q38" i="14"/>
  <c r="P38" i="14"/>
  <c r="K38" i="14"/>
  <c r="H38" i="14"/>
  <c r="E38" i="14"/>
  <c r="R37" i="14"/>
  <c r="Q37" i="14"/>
  <c r="P37" i="14"/>
  <c r="K37" i="14"/>
  <c r="H37" i="14"/>
  <c r="E37" i="14"/>
  <c r="R36" i="14"/>
  <c r="Q36" i="14"/>
  <c r="P36" i="14"/>
  <c r="K36" i="14"/>
  <c r="H36" i="14"/>
  <c r="E36" i="14"/>
  <c r="R35" i="14"/>
  <c r="Q35" i="14"/>
  <c r="P35" i="14"/>
  <c r="K35" i="14"/>
  <c r="H35" i="14"/>
  <c r="E35" i="14"/>
  <c r="R34" i="14"/>
  <c r="Q34" i="14"/>
  <c r="P34" i="14"/>
  <c r="K34" i="14"/>
  <c r="H34" i="14"/>
  <c r="E34" i="14"/>
  <c r="R33" i="14"/>
  <c r="Q33" i="14"/>
  <c r="P33" i="14"/>
  <c r="K33" i="14"/>
  <c r="H33" i="14"/>
  <c r="E33" i="14"/>
  <c r="R32" i="14"/>
  <c r="Q32" i="14"/>
  <c r="P32" i="14"/>
  <c r="K32" i="14"/>
  <c r="H32" i="14"/>
  <c r="E32" i="14"/>
  <c r="R31" i="14"/>
  <c r="Q31" i="14"/>
  <c r="P31" i="14"/>
  <c r="K31" i="14"/>
  <c r="H31" i="14"/>
  <c r="E31" i="14"/>
  <c r="R30" i="14"/>
  <c r="Q30" i="14"/>
  <c r="P30" i="14"/>
  <c r="K30" i="14"/>
  <c r="H30" i="14"/>
  <c r="E30" i="14"/>
  <c r="R29" i="14"/>
  <c r="Q29" i="14"/>
  <c r="P29" i="14"/>
  <c r="K29" i="14"/>
  <c r="H29" i="14"/>
  <c r="E29" i="14"/>
  <c r="R28" i="14"/>
  <c r="Q28" i="14"/>
  <c r="P28" i="14"/>
  <c r="K28" i="14"/>
  <c r="H28" i="14"/>
  <c r="E28" i="14"/>
  <c r="R27" i="14"/>
  <c r="Q27" i="14"/>
  <c r="P27" i="14"/>
  <c r="K27" i="14"/>
  <c r="H27" i="14"/>
  <c r="E27" i="14"/>
  <c r="O25" i="14"/>
  <c r="N25" i="14"/>
  <c r="M25" i="14"/>
  <c r="J25" i="14"/>
  <c r="R25" i="14" s="1"/>
  <c r="I25" i="14"/>
  <c r="K25" i="14" s="1"/>
  <c r="G25" i="14"/>
  <c r="Q25" i="14" s="1"/>
  <c r="F25" i="14"/>
  <c r="D25" i="14"/>
  <c r="P25" i="14" s="1"/>
  <c r="C25" i="14"/>
  <c r="E25" i="14" s="1"/>
  <c r="R24" i="14"/>
  <c r="Q24" i="14"/>
  <c r="P24" i="14"/>
  <c r="K24" i="14"/>
  <c r="H24" i="14"/>
  <c r="E24" i="14"/>
  <c r="R23" i="14"/>
  <c r="Q23" i="14"/>
  <c r="P23" i="14"/>
  <c r="K23" i="14"/>
  <c r="H23" i="14"/>
  <c r="E23" i="14"/>
  <c r="R22" i="14"/>
  <c r="Q22" i="14"/>
  <c r="P22" i="14"/>
  <c r="K22" i="14"/>
  <c r="H22" i="14"/>
  <c r="E22" i="14"/>
  <c r="R21" i="14"/>
  <c r="Q21" i="14"/>
  <c r="P21" i="14"/>
  <c r="K21" i="14"/>
  <c r="H21" i="14"/>
  <c r="E21" i="14"/>
  <c r="R20" i="14"/>
  <c r="Q20" i="14"/>
  <c r="P20" i="14"/>
  <c r="K20" i="14"/>
  <c r="H20" i="14"/>
  <c r="E20" i="14"/>
  <c r="R19" i="14"/>
  <c r="Q19" i="14"/>
  <c r="P19" i="14"/>
  <c r="K19" i="14"/>
  <c r="H19" i="14"/>
  <c r="E19" i="14"/>
  <c r="R18" i="14"/>
  <c r="Q18" i="14"/>
  <c r="P18" i="14"/>
  <c r="K18" i="14"/>
  <c r="H18" i="14"/>
  <c r="E18" i="14"/>
  <c r="R17" i="14"/>
  <c r="Q17" i="14"/>
  <c r="P17" i="14"/>
  <c r="K17" i="14"/>
  <c r="H17" i="14"/>
  <c r="E17" i="14"/>
  <c r="O15" i="14"/>
  <c r="N15" i="14"/>
  <c r="M15" i="14"/>
  <c r="J15" i="14"/>
  <c r="I15" i="14"/>
  <c r="G15" i="14"/>
  <c r="Q15" i="14" s="1"/>
  <c r="F15" i="14"/>
  <c r="H15" i="14" s="1"/>
  <c r="D15" i="14"/>
  <c r="P15" i="14" s="1"/>
  <c r="C15" i="14"/>
  <c r="R14" i="14"/>
  <c r="Q14" i="14"/>
  <c r="P14" i="14"/>
  <c r="K14" i="14"/>
  <c r="H14" i="14"/>
  <c r="E14" i="14"/>
  <c r="R13" i="14"/>
  <c r="Q13" i="14"/>
  <c r="P13" i="14"/>
  <c r="K13" i="14"/>
  <c r="H13" i="14"/>
  <c r="E13" i="14"/>
  <c r="R12" i="14"/>
  <c r="Q12" i="14"/>
  <c r="P12" i="14"/>
  <c r="K12" i="14"/>
  <c r="H12" i="14"/>
  <c r="E12" i="14"/>
  <c r="R11" i="14"/>
  <c r="Q11" i="14"/>
  <c r="P11" i="14"/>
  <c r="K11" i="14"/>
  <c r="H11" i="14"/>
  <c r="E11" i="14"/>
  <c r="R10" i="14"/>
  <c r="Q10" i="14"/>
  <c r="P10" i="14"/>
  <c r="K10" i="14"/>
  <c r="H10" i="14"/>
  <c r="E10" i="14"/>
  <c r="R9" i="14"/>
  <c r="Q9" i="14"/>
  <c r="P9" i="14"/>
  <c r="K9" i="14"/>
  <c r="H9" i="14"/>
  <c r="E9" i="14"/>
  <c r="R8" i="14"/>
  <c r="Q8" i="14"/>
  <c r="P8" i="14"/>
  <c r="K8" i="14"/>
  <c r="H8" i="14"/>
  <c r="E8" i="14"/>
  <c r="R7" i="14"/>
  <c r="Q7" i="14"/>
  <c r="P7" i="14"/>
  <c r="K7" i="14"/>
  <c r="H7" i="14"/>
  <c r="E7" i="14"/>
  <c r="K15" i="14" l="1"/>
  <c r="E15" i="14"/>
  <c r="R15" i="14"/>
  <c r="H25" i="14"/>
  <c r="K55" i="13"/>
  <c r="K27" i="13"/>
  <c r="R65" i="13"/>
  <c r="Q65" i="13"/>
  <c r="P65" i="13"/>
  <c r="H65" i="13"/>
  <c r="E65" i="13"/>
  <c r="Q64" i="13"/>
  <c r="P64" i="13"/>
  <c r="H64" i="13"/>
  <c r="E64" i="13"/>
  <c r="R63" i="13"/>
  <c r="Q63" i="13"/>
  <c r="P63" i="13"/>
  <c r="H63" i="13"/>
  <c r="E63" i="13"/>
  <c r="R62" i="13"/>
  <c r="Q62" i="13"/>
  <c r="P62" i="13"/>
  <c r="H62" i="13"/>
  <c r="E62" i="13"/>
  <c r="R61" i="13"/>
  <c r="Q61" i="13"/>
  <c r="P61" i="13"/>
  <c r="K61" i="13"/>
  <c r="H61" i="13"/>
  <c r="E61" i="13"/>
  <c r="R60" i="13"/>
  <c r="Q60" i="13"/>
  <c r="P60" i="13"/>
  <c r="K60" i="13"/>
  <c r="H60" i="13"/>
  <c r="E60" i="13"/>
  <c r="R59" i="13"/>
  <c r="Q59" i="13"/>
  <c r="P59" i="13"/>
  <c r="Q58" i="13"/>
  <c r="P58" i="13"/>
  <c r="R57" i="13"/>
  <c r="Q57" i="13"/>
  <c r="P57" i="13"/>
  <c r="K57" i="13"/>
  <c r="H57" i="13"/>
  <c r="E57" i="13"/>
  <c r="R56" i="13"/>
  <c r="Q56" i="13"/>
  <c r="P56" i="13"/>
  <c r="K56" i="13"/>
  <c r="H56" i="13"/>
  <c r="E56" i="13"/>
  <c r="R55" i="13"/>
  <c r="Q55" i="13"/>
  <c r="P55" i="13"/>
  <c r="H55" i="13"/>
  <c r="E55" i="13"/>
  <c r="R54" i="13"/>
  <c r="Q54" i="13"/>
  <c r="P54" i="13"/>
  <c r="K54" i="13"/>
  <c r="H54" i="13"/>
  <c r="E54" i="13"/>
  <c r="P53" i="13"/>
  <c r="R52" i="13"/>
  <c r="Q52" i="13"/>
  <c r="P52" i="13"/>
  <c r="K52" i="13"/>
  <c r="H52" i="13"/>
  <c r="E52" i="13"/>
  <c r="R51" i="13"/>
  <c r="Q51" i="13"/>
  <c r="P51" i="13"/>
  <c r="K51" i="13"/>
  <c r="H51" i="13"/>
  <c r="E51" i="13"/>
  <c r="R50" i="13"/>
  <c r="Q50" i="13"/>
  <c r="P50" i="13"/>
  <c r="K50" i="13"/>
  <c r="H50" i="13"/>
  <c r="E50" i="13"/>
  <c r="R49" i="13"/>
  <c r="Q49" i="13"/>
  <c r="P49" i="13"/>
  <c r="K49" i="13"/>
  <c r="H49" i="13"/>
  <c r="E49" i="13"/>
  <c r="R47" i="13"/>
  <c r="Q47" i="13"/>
  <c r="P47" i="13"/>
  <c r="K47" i="13"/>
  <c r="H47" i="13"/>
  <c r="E47" i="13"/>
  <c r="R46" i="13"/>
  <c r="Q46" i="13"/>
  <c r="P46" i="13"/>
  <c r="K46" i="13"/>
  <c r="H46" i="13"/>
  <c r="E46" i="13"/>
  <c r="R45" i="13"/>
  <c r="Q45" i="13"/>
  <c r="P45" i="13"/>
  <c r="K45" i="13"/>
  <c r="H45" i="13"/>
  <c r="E45" i="13"/>
  <c r="R44" i="13"/>
  <c r="Q44" i="13"/>
  <c r="P44" i="13"/>
  <c r="H44" i="13"/>
  <c r="E44" i="13"/>
  <c r="R43" i="13"/>
  <c r="Q43" i="13"/>
  <c r="P43" i="13"/>
  <c r="K43" i="13"/>
  <c r="H43" i="13"/>
  <c r="E43" i="13"/>
  <c r="R41" i="13"/>
  <c r="Q41" i="13"/>
  <c r="P41" i="13"/>
  <c r="K41" i="13"/>
  <c r="H41" i="13"/>
  <c r="E41" i="13"/>
  <c r="R40" i="13"/>
  <c r="Q40" i="13"/>
  <c r="P40" i="13"/>
  <c r="K40" i="13"/>
  <c r="H40" i="13"/>
  <c r="E40" i="13"/>
  <c r="R39" i="13"/>
  <c r="Q39" i="13"/>
  <c r="P39" i="13"/>
  <c r="K39" i="13"/>
  <c r="H39" i="13"/>
  <c r="E39" i="13"/>
  <c r="R38" i="13"/>
  <c r="Q38" i="13"/>
  <c r="P38" i="13"/>
  <c r="K38" i="13"/>
  <c r="H38" i="13"/>
  <c r="E38" i="13"/>
  <c r="R37" i="13"/>
  <c r="Q37" i="13"/>
  <c r="P37" i="13"/>
  <c r="K37" i="13"/>
  <c r="H37" i="13"/>
  <c r="E37" i="13"/>
  <c r="R36" i="13"/>
  <c r="Q36" i="13"/>
  <c r="P36" i="13"/>
  <c r="K36" i="13"/>
  <c r="H36" i="13"/>
  <c r="E36" i="13"/>
  <c r="R35" i="13"/>
  <c r="Q35" i="13"/>
  <c r="P35" i="13"/>
  <c r="K35" i="13"/>
  <c r="H35" i="13"/>
  <c r="E35" i="13"/>
  <c r="R34" i="13"/>
  <c r="Q34" i="13"/>
  <c r="P34" i="13"/>
  <c r="K34" i="13"/>
  <c r="H34" i="13"/>
  <c r="E34" i="13"/>
  <c r="R33" i="13"/>
  <c r="Q33" i="13"/>
  <c r="P33" i="13"/>
  <c r="K33" i="13"/>
  <c r="H33" i="13"/>
  <c r="E33" i="13"/>
  <c r="R32" i="13"/>
  <c r="Q32" i="13"/>
  <c r="P32" i="13"/>
  <c r="K32" i="13"/>
  <c r="H32" i="13"/>
  <c r="E32" i="13"/>
  <c r="R31" i="13"/>
  <c r="Q31" i="13"/>
  <c r="P31" i="13"/>
  <c r="K31" i="13"/>
  <c r="H31" i="13"/>
  <c r="E31" i="13"/>
  <c r="R30" i="13"/>
  <c r="Q30" i="13"/>
  <c r="P30" i="13"/>
  <c r="K30" i="13"/>
  <c r="H30" i="13"/>
  <c r="E30" i="13"/>
  <c r="R29" i="13"/>
  <c r="Q29" i="13"/>
  <c r="P29" i="13"/>
  <c r="K29" i="13"/>
  <c r="H29" i="13"/>
  <c r="E29" i="13"/>
  <c r="R28" i="13"/>
  <c r="Q28" i="13"/>
  <c r="P28" i="13"/>
  <c r="K28" i="13"/>
  <c r="H28" i="13"/>
  <c r="E28" i="13"/>
  <c r="R27" i="13"/>
  <c r="Q27" i="13"/>
  <c r="P27" i="13"/>
  <c r="H27" i="13"/>
  <c r="E27" i="13"/>
  <c r="O25" i="13"/>
  <c r="N25" i="13"/>
  <c r="M25" i="13"/>
  <c r="J25" i="13"/>
  <c r="K25" i="13" s="1"/>
  <c r="I25" i="13"/>
  <c r="G25" i="13"/>
  <c r="Q25" i="13" s="1"/>
  <c r="F25" i="13"/>
  <c r="D25" i="13"/>
  <c r="P25" i="13" s="1"/>
  <c r="C25" i="13"/>
  <c r="R24" i="13"/>
  <c r="Q24" i="13"/>
  <c r="P24" i="13"/>
  <c r="K24" i="13"/>
  <c r="H24" i="13"/>
  <c r="E24" i="13"/>
  <c r="R23" i="13"/>
  <c r="Q23" i="13"/>
  <c r="P23" i="13"/>
  <c r="K23" i="13"/>
  <c r="H23" i="13"/>
  <c r="E23" i="13"/>
  <c r="R22" i="13"/>
  <c r="Q22" i="13"/>
  <c r="P22" i="13"/>
  <c r="K22" i="13"/>
  <c r="H22" i="13"/>
  <c r="E22" i="13"/>
  <c r="R21" i="13"/>
  <c r="Q21" i="13"/>
  <c r="P21" i="13"/>
  <c r="K21" i="13"/>
  <c r="H21" i="13"/>
  <c r="E21" i="13"/>
  <c r="R20" i="13"/>
  <c r="Q20" i="13"/>
  <c r="P20" i="13"/>
  <c r="K20" i="13"/>
  <c r="H20" i="13"/>
  <c r="E20" i="13"/>
  <c r="R19" i="13"/>
  <c r="Q19" i="13"/>
  <c r="P19" i="13"/>
  <c r="K19" i="13"/>
  <c r="H19" i="13"/>
  <c r="E19" i="13"/>
  <c r="R18" i="13"/>
  <c r="Q18" i="13"/>
  <c r="P18" i="13"/>
  <c r="K18" i="13"/>
  <c r="H18" i="13"/>
  <c r="E18" i="13"/>
  <c r="R17" i="13"/>
  <c r="Q17" i="13"/>
  <c r="P17" i="13"/>
  <c r="K17" i="13"/>
  <c r="H17" i="13"/>
  <c r="E17" i="13"/>
  <c r="O15" i="13"/>
  <c r="N15" i="13"/>
  <c r="M15" i="13"/>
  <c r="J15" i="13"/>
  <c r="R15" i="13" s="1"/>
  <c r="I15" i="13"/>
  <c r="K15" i="13" s="1"/>
  <c r="G15" i="13"/>
  <c r="Q15" i="13" s="1"/>
  <c r="F15" i="13"/>
  <c r="D15" i="13"/>
  <c r="P15" i="13" s="1"/>
  <c r="C15" i="13"/>
  <c r="R14" i="13"/>
  <c r="Q14" i="13"/>
  <c r="P14" i="13"/>
  <c r="K14" i="13"/>
  <c r="H14" i="13"/>
  <c r="E14" i="13"/>
  <c r="R13" i="13"/>
  <c r="Q13" i="13"/>
  <c r="P13" i="13"/>
  <c r="K13" i="13"/>
  <c r="H13" i="13"/>
  <c r="E13" i="13"/>
  <c r="R12" i="13"/>
  <c r="Q12" i="13"/>
  <c r="P12" i="13"/>
  <c r="K12" i="13"/>
  <c r="H12" i="13"/>
  <c r="E12" i="13"/>
  <c r="R11" i="13"/>
  <c r="Q11" i="13"/>
  <c r="P11" i="13"/>
  <c r="K11" i="13"/>
  <c r="H11" i="13"/>
  <c r="E11" i="13"/>
  <c r="R10" i="13"/>
  <c r="Q10" i="13"/>
  <c r="P10" i="13"/>
  <c r="K10" i="13"/>
  <c r="H10" i="13"/>
  <c r="E10" i="13"/>
  <c r="R9" i="13"/>
  <c r="Q9" i="13"/>
  <c r="P9" i="13"/>
  <c r="K9" i="13"/>
  <c r="H9" i="13"/>
  <c r="E9" i="13"/>
  <c r="R8" i="13"/>
  <c r="Q8" i="13"/>
  <c r="P8" i="13"/>
  <c r="K8" i="13"/>
  <c r="H8" i="13"/>
  <c r="E8" i="13"/>
  <c r="R7" i="13"/>
  <c r="Q7" i="13"/>
  <c r="P7" i="13"/>
  <c r="K7" i="13"/>
  <c r="H7" i="13"/>
  <c r="E7" i="13"/>
  <c r="H25" i="13" l="1"/>
  <c r="E15" i="13"/>
  <c r="H15" i="13"/>
  <c r="E25" i="13"/>
  <c r="R25" i="13"/>
  <c r="R65" i="12"/>
  <c r="Q65" i="12"/>
  <c r="P65" i="12"/>
  <c r="H65" i="12"/>
  <c r="E65" i="12"/>
  <c r="Q64" i="12"/>
  <c r="P64" i="12"/>
  <c r="H64" i="12"/>
  <c r="E64" i="12"/>
  <c r="R63" i="12"/>
  <c r="Q63" i="12"/>
  <c r="P63" i="12"/>
  <c r="H63" i="12"/>
  <c r="E63" i="12"/>
  <c r="R62" i="12"/>
  <c r="Q62" i="12"/>
  <c r="P62" i="12"/>
  <c r="H62" i="12"/>
  <c r="E62" i="12"/>
  <c r="R61" i="12"/>
  <c r="Q61" i="12"/>
  <c r="P61" i="12"/>
  <c r="K61" i="12"/>
  <c r="H61" i="12"/>
  <c r="E61" i="12"/>
  <c r="R60" i="12"/>
  <c r="Q60" i="12"/>
  <c r="P60" i="12"/>
  <c r="K60" i="12"/>
  <c r="H60" i="12"/>
  <c r="E60" i="12"/>
  <c r="R59" i="12"/>
  <c r="Q59" i="12"/>
  <c r="P59" i="12"/>
  <c r="Q58" i="12"/>
  <c r="P58" i="12"/>
  <c r="R57" i="12"/>
  <c r="Q57" i="12"/>
  <c r="P57" i="12"/>
  <c r="K57" i="12"/>
  <c r="H57" i="12"/>
  <c r="E57" i="12"/>
  <c r="R56" i="12"/>
  <c r="Q56" i="12"/>
  <c r="P56" i="12"/>
  <c r="K56" i="12"/>
  <c r="H56" i="12"/>
  <c r="E56" i="12"/>
  <c r="R55" i="12"/>
  <c r="Q55" i="12"/>
  <c r="P55" i="12"/>
  <c r="H55" i="12"/>
  <c r="E55" i="12"/>
  <c r="R54" i="12"/>
  <c r="Q54" i="12"/>
  <c r="P54" i="12"/>
  <c r="K54" i="12"/>
  <c r="H54" i="12"/>
  <c r="E54" i="12"/>
  <c r="P53" i="12"/>
  <c r="R52" i="12"/>
  <c r="Q52" i="12"/>
  <c r="P52" i="12"/>
  <c r="K52" i="12"/>
  <c r="H52" i="12"/>
  <c r="E52" i="12"/>
  <c r="R51" i="12"/>
  <c r="Q51" i="12"/>
  <c r="P51" i="12"/>
  <c r="K51" i="12"/>
  <c r="H51" i="12"/>
  <c r="E51" i="12"/>
  <c r="R50" i="12"/>
  <c r="Q50" i="12"/>
  <c r="P50" i="12"/>
  <c r="K50" i="12"/>
  <c r="H50" i="12"/>
  <c r="E50" i="12"/>
  <c r="R49" i="12"/>
  <c r="Q49" i="12"/>
  <c r="P49" i="12"/>
  <c r="K49" i="12"/>
  <c r="H49" i="12"/>
  <c r="E49" i="12"/>
  <c r="R47" i="12"/>
  <c r="Q47" i="12"/>
  <c r="P47" i="12"/>
  <c r="K47" i="12"/>
  <c r="H47" i="12"/>
  <c r="E47" i="12"/>
  <c r="R46" i="12"/>
  <c r="Q46" i="12"/>
  <c r="P46" i="12"/>
  <c r="K46" i="12"/>
  <c r="H46" i="12"/>
  <c r="E46" i="12"/>
  <c r="R45" i="12"/>
  <c r="Q45" i="12"/>
  <c r="P45" i="12"/>
  <c r="K45" i="12"/>
  <c r="H45" i="12"/>
  <c r="E45" i="12"/>
  <c r="R44" i="12"/>
  <c r="Q44" i="12"/>
  <c r="P44" i="12"/>
  <c r="H44" i="12"/>
  <c r="E44" i="12"/>
  <c r="R43" i="12"/>
  <c r="Q43" i="12"/>
  <c r="P43" i="12"/>
  <c r="K43" i="12"/>
  <c r="H43" i="12"/>
  <c r="E43" i="12"/>
  <c r="R41" i="12"/>
  <c r="Q41" i="12"/>
  <c r="P41" i="12"/>
  <c r="K41" i="12"/>
  <c r="H41" i="12"/>
  <c r="E41" i="12"/>
  <c r="R40" i="12"/>
  <c r="Q40" i="12"/>
  <c r="P40" i="12"/>
  <c r="K40" i="12"/>
  <c r="H40" i="12"/>
  <c r="E40" i="12"/>
  <c r="R39" i="12"/>
  <c r="Q39" i="12"/>
  <c r="P39" i="12"/>
  <c r="K39" i="12"/>
  <c r="H39" i="12"/>
  <c r="E39" i="12"/>
  <c r="R38" i="12"/>
  <c r="Q38" i="12"/>
  <c r="P38" i="12"/>
  <c r="K38" i="12"/>
  <c r="H38" i="12"/>
  <c r="E38" i="12"/>
  <c r="R37" i="12"/>
  <c r="Q37" i="12"/>
  <c r="P37" i="12"/>
  <c r="K37" i="12"/>
  <c r="H37" i="12"/>
  <c r="E37" i="12"/>
  <c r="R36" i="12"/>
  <c r="Q36" i="12"/>
  <c r="P36" i="12"/>
  <c r="K36" i="12"/>
  <c r="H36" i="12"/>
  <c r="E36" i="12"/>
  <c r="R35" i="12"/>
  <c r="Q35" i="12"/>
  <c r="P35" i="12"/>
  <c r="K35" i="12"/>
  <c r="H35" i="12"/>
  <c r="E35" i="12"/>
  <c r="R34" i="12"/>
  <c r="Q34" i="12"/>
  <c r="P34" i="12"/>
  <c r="K34" i="12"/>
  <c r="H34" i="12"/>
  <c r="E34" i="12"/>
  <c r="R33" i="12"/>
  <c r="Q33" i="12"/>
  <c r="P33" i="12"/>
  <c r="K33" i="12"/>
  <c r="H33" i="12"/>
  <c r="E33" i="12"/>
  <c r="R32" i="12"/>
  <c r="Q32" i="12"/>
  <c r="P32" i="12"/>
  <c r="K32" i="12"/>
  <c r="H32" i="12"/>
  <c r="E32" i="12"/>
  <c r="R31" i="12"/>
  <c r="Q31" i="12"/>
  <c r="P31" i="12"/>
  <c r="K31" i="12"/>
  <c r="H31" i="12"/>
  <c r="E31" i="12"/>
  <c r="R30" i="12"/>
  <c r="Q30" i="12"/>
  <c r="P30" i="12"/>
  <c r="K30" i="12"/>
  <c r="H30" i="12"/>
  <c r="E30" i="12"/>
  <c r="R29" i="12"/>
  <c r="Q29" i="12"/>
  <c r="P29" i="12"/>
  <c r="K29" i="12"/>
  <c r="H29" i="12"/>
  <c r="E29" i="12"/>
  <c r="R28" i="12"/>
  <c r="Q28" i="12"/>
  <c r="P28" i="12"/>
  <c r="K28" i="12"/>
  <c r="H28" i="12"/>
  <c r="E28" i="12"/>
  <c r="R27" i="12"/>
  <c r="Q27" i="12"/>
  <c r="P27" i="12"/>
  <c r="H27" i="12"/>
  <c r="E27" i="12"/>
  <c r="O25" i="12"/>
  <c r="N25" i="12"/>
  <c r="M25" i="12"/>
  <c r="J25" i="12"/>
  <c r="K25" i="12" s="1"/>
  <c r="I25" i="12"/>
  <c r="G25" i="12"/>
  <c r="Q25" i="12" s="1"/>
  <c r="F25" i="12"/>
  <c r="D25" i="12"/>
  <c r="P25" i="12" s="1"/>
  <c r="C25" i="12"/>
  <c r="R24" i="12"/>
  <c r="Q24" i="12"/>
  <c r="P24" i="12"/>
  <c r="K24" i="12"/>
  <c r="H24" i="12"/>
  <c r="E24" i="12"/>
  <c r="R23" i="12"/>
  <c r="Q23" i="12"/>
  <c r="P23" i="12"/>
  <c r="K23" i="12"/>
  <c r="H23" i="12"/>
  <c r="E23" i="12"/>
  <c r="R22" i="12"/>
  <c r="Q22" i="12"/>
  <c r="P22" i="12"/>
  <c r="K22" i="12"/>
  <c r="H22" i="12"/>
  <c r="E22" i="12"/>
  <c r="R21" i="12"/>
  <c r="Q21" i="12"/>
  <c r="P21" i="12"/>
  <c r="K21" i="12"/>
  <c r="H21" i="12"/>
  <c r="E21" i="12"/>
  <c r="R20" i="12"/>
  <c r="Q20" i="12"/>
  <c r="P20" i="12"/>
  <c r="K20" i="12"/>
  <c r="H20" i="12"/>
  <c r="E20" i="12"/>
  <c r="R19" i="12"/>
  <c r="Q19" i="12"/>
  <c r="P19" i="12"/>
  <c r="K19" i="12"/>
  <c r="H19" i="12"/>
  <c r="E19" i="12"/>
  <c r="R18" i="12"/>
  <c r="Q18" i="12"/>
  <c r="P18" i="12"/>
  <c r="K18" i="12"/>
  <c r="H18" i="12"/>
  <c r="E18" i="12"/>
  <c r="R17" i="12"/>
  <c r="Q17" i="12"/>
  <c r="P17" i="12"/>
  <c r="K17" i="12"/>
  <c r="H17" i="12"/>
  <c r="E17" i="12"/>
  <c r="O15" i="12"/>
  <c r="N15" i="12"/>
  <c r="M15" i="12"/>
  <c r="J15" i="12"/>
  <c r="R15" i="12" s="1"/>
  <c r="I15" i="12"/>
  <c r="G15" i="12"/>
  <c r="Q15" i="12" s="1"/>
  <c r="F15" i="12"/>
  <c r="D15" i="12"/>
  <c r="P15" i="12" s="1"/>
  <c r="C15" i="12"/>
  <c r="R14" i="12"/>
  <c r="Q14" i="12"/>
  <c r="P14" i="12"/>
  <c r="K14" i="12"/>
  <c r="H14" i="12"/>
  <c r="E14" i="12"/>
  <c r="R13" i="12"/>
  <c r="Q13" i="12"/>
  <c r="P13" i="12"/>
  <c r="K13" i="12"/>
  <c r="H13" i="12"/>
  <c r="E13" i="12"/>
  <c r="R12" i="12"/>
  <c r="Q12" i="12"/>
  <c r="P12" i="12"/>
  <c r="K12" i="12"/>
  <c r="H12" i="12"/>
  <c r="E12" i="12"/>
  <c r="R11" i="12"/>
  <c r="Q11" i="12"/>
  <c r="P11" i="12"/>
  <c r="K11" i="12"/>
  <c r="H11" i="12"/>
  <c r="E11" i="12"/>
  <c r="R10" i="12"/>
  <c r="Q10" i="12"/>
  <c r="P10" i="12"/>
  <c r="K10" i="12"/>
  <c r="H10" i="12"/>
  <c r="E10" i="12"/>
  <c r="R9" i="12"/>
  <c r="Q9" i="12"/>
  <c r="P9" i="12"/>
  <c r="K9" i="12"/>
  <c r="H9" i="12"/>
  <c r="E9" i="12"/>
  <c r="R8" i="12"/>
  <c r="Q8" i="12"/>
  <c r="P8" i="12"/>
  <c r="K8" i="12"/>
  <c r="H8" i="12"/>
  <c r="E8" i="12"/>
  <c r="R7" i="12"/>
  <c r="Q7" i="12"/>
  <c r="P7" i="12"/>
  <c r="K7" i="12"/>
  <c r="H7" i="12"/>
  <c r="E7" i="12"/>
  <c r="H25" i="12" l="1"/>
  <c r="E15" i="12"/>
  <c r="K15" i="12"/>
  <c r="H15" i="12"/>
  <c r="E25" i="12"/>
  <c r="R25" i="12"/>
  <c r="Q58" i="11"/>
  <c r="P58" i="11" l="1"/>
  <c r="P53" i="11"/>
  <c r="R65" i="11" l="1"/>
  <c r="Q65" i="11"/>
  <c r="P65" i="11"/>
  <c r="H65" i="11"/>
  <c r="E65" i="11"/>
  <c r="Q64" i="11"/>
  <c r="P64" i="11"/>
  <c r="H64" i="11"/>
  <c r="E64" i="11"/>
  <c r="R63" i="11"/>
  <c r="Q63" i="11"/>
  <c r="P63" i="11"/>
  <c r="H63" i="11"/>
  <c r="E63" i="11"/>
  <c r="R62" i="11"/>
  <c r="Q62" i="11"/>
  <c r="P62" i="11"/>
  <c r="H62" i="11"/>
  <c r="E62" i="11"/>
  <c r="R61" i="11"/>
  <c r="Q61" i="11"/>
  <c r="P61" i="11"/>
  <c r="K61" i="11"/>
  <c r="H61" i="11"/>
  <c r="E61" i="11"/>
  <c r="R60" i="11"/>
  <c r="Q60" i="11"/>
  <c r="P60" i="11"/>
  <c r="K60" i="11"/>
  <c r="H60" i="11"/>
  <c r="E60" i="11"/>
  <c r="R59" i="11"/>
  <c r="Q59" i="11"/>
  <c r="P59" i="11"/>
  <c r="R57" i="11"/>
  <c r="Q57" i="11"/>
  <c r="P57" i="11"/>
  <c r="K57" i="11"/>
  <c r="H57" i="11"/>
  <c r="E57" i="11"/>
  <c r="R56" i="11"/>
  <c r="Q56" i="11"/>
  <c r="P56" i="11"/>
  <c r="K56" i="11"/>
  <c r="H56" i="11"/>
  <c r="E56" i="11"/>
  <c r="R55" i="11"/>
  <c r="Q55" i="11"/>
  <c r="P55" i="11"/>
  <c r="H55" i="11"/>
  <c r="E55" i="11"/>
  <c r="R54" i="11"/>
  <c r="Q54" i="11"/>
  <c r="P54" i="11"/>
  <c r="K54" i="11"/>
  <c r="H54" i="11"/>
  <c r="E54" i="11"/>
  <c r="R52" i="11"/>
  <c r="Q52" i="11"/>
  <c r="P52" i="11"/>
  <c r="K52" i="11"/>
  <c r="H52" i="11"/>
  <c r="E52" i="11"/>
  <c r="R51" i="11"/>
  <c r="Q51" i="11"/>
  <c r="P51" i="11"/>
  <c r="K51" i="11"/>
  <c r="H51" i="11"/>
  <c r="E51" i="11"/>
  <c r="R50" i="11"/>
  <c r="Q50" i="11"/>
  <c r="P50" i="11"/>
  <c r="K50" i="11"/>
  <c r="H50" i="11"/>
  <c r="E50" i="11"/>
  <c r="R49" i="11"/>
  <c r="Q49" i="11"/>
  <c r="P49" i="11"/>
  <c r="K49" i="11"/>
  <c r="H49" i="11"/>
  <c r="E49" i="11"/>
  <c r="R47" i="11"/>
  <c r="Q47" i="11"/>
  <c r="P47" i="11"/>
  <c r="K47" i="11"/>
  <c r="H47" i="11"/>
  <c r="E47" i="11"/>
  <c r="R46" i="11"/>
  <c r="Q46" i="11"/>
  <c r="P46" i="11"/>
  <c r="K46" i="11"/>
  <c r="H46" i="11"/>
  <c r="E46" i="11"/>
  <c r="R45" i="11"/>
  <c r="Q45" i="11"/>
  <c r="P45" i="11"/>
  <c r="K45" i="11"/>
  <c r="H45" i="11"/>
  <c r="E45" i="11"/>
  <c r="R44" i="11"/>
  <c r="Q44" i="11"/>
  <c r="P44" i="11"/>
  <c r="H44" i="11"/>
  <c r="E44" i="11"/>
  <c r="R43" i="11"/>
  <c r="Q43" i="11"/>
  <c r="P43" i="11"/>
  <c r="K43" i="11"/>
  <c r="H43" i="11"/>
  <c r="E43" i="11"/>
  <c r="R41" i="11"/>
  <c r="Q41" i="11"/>
  <c r="P41" i="11"/>
  <c r="K41" i="11"/>
  <c r="H41" i="11"/>
  <c r="E41" i="11"/>
  <c r="R40" i="11"/>
  <c r="Q40" i="11"/>
  <c r="P40" i="11"/>
  <c r="K40" i="11"/>
  <c r="H40" i="11"/>
  <c r="E40" i="11"/>
  <c r="R39" i="11"/>
  <c r="Q39" i="11"/>
  <c r="P39" i="11"/>
  <c r="K39" i="11"/>
  <c r="H39" i="11"/>
  <c r="E39" i="11"/>
  <c r="R38" i="11"/>
  <c r="Q38" i="11"/>
  <c r="P38" i="11"/>
  <c r="K38" i="11"/>
  <c r="H38" i="11"/>
  <c r="E38" i="11"/>
  <c r="R37" i="11"/>
  <c r="Q37" i="11"/>
  <c r="P37" i="11"/>
  <c r="K37" i="11"/>
  <c r="H37" i="11"/>
  <c r="E37" i="11"/>
  <c r="R36" i="11"/>
  <c r="Q36" i="11"/>
  <c r="P36" i="11"/>
  <c r="K36" i="11"/>
  <c r="H36" i="11"/>
  <c r="E36" i="11"/>
  <c r="R35" i="11"/>
  <c r="Q35" i="11"/>
  <c r="P35" i="11"/>
  <c r="K35" i="11"/>
  <c r="H35" i="11"/>
  <c r="E35" i="11"/>
  <c r="R34" i="11"/>
  <c r="Q34" i="11"/>
  <c r="P34" i="11"/>
  <c r="K34" i="11"/>
  <c r="H34" i="11"/>
  <c r="E34" i="11"/>
  <c r="R33" i="11"/>
  <c r="Q33" i="11"/>
  <c r="P33" i="11"/>
  <c r="K33" i="11"/>
  <c r="H33" i="11"/>
  <c r="E33" i="11"/>
  <c r="R32" i="11"/>
  <c r="Q32" i="11"/>
  <c r="P32" i="11"/>
  <c r="K32" i="11"/>
  <c r="H32" i="11"/>
  <c r="E32" i="11"/>
  <c r="R31" i="11"/>
  <c r="Q31" i="11"/>
  <c r="P31" i="11"/>
  <c r="K31" i="11"/>
  <c r="H31" i="11"/>
  <c r="E31" i="11"/>
  <c r="R30" i="11"/>
  <c r="Q30" i="11"/>
  <c r="P30" i="11"/>
  <c r="K30" i="11"/>
  <c r="H30" i="11"/>
  <c r="E30" i="11"/>
  <c r="R29" i="11"/>
  <c r="Q29" i="11"/>
  <c r="P29" i="11"/>
  <c r="K29" i="11"/>
  <c r="H29" i="11"/>
  <c r="E29" i="11"/>
  <c r="R28" i="11"/>
  <c r="Q28" i="11"/>
  <c r="P28" i="11"/>
  <c r="K28" i="11"/>
  <c r="H28" i="11"/>
  <c r="E28" i="11"/>
  <c r="R27" i="11"/>
  <c r="Q27" i="11"/>
  <c r="P27" i="11"/>
  <c r="H27" i="11"/>
  <c r="E27" i="11"/>
  <c r="O25" i="11"/>
  <c r="N25" i="11"/>
  <c r="M25" i="11"/>
  <c r="J25" i="11"/>
  <c r="I25" i="11"/>
  <c r="G25" i="11"/>
  <c r="F25" i="11"/>
  <c r="D25" i="11"/>
  <c r="C25" i="11"/>
  <c r="R24" i="11"/>
  <c r="Q24" i="11"/>
  <c r="P24" i="11"/>
  <c r="K24" i="11"/>
  <c r="H24" i="11"/>
  <c r="E24" i="11"/>
  <c r="R23" i="11"/>
  <c r="Q23" i="11"/>
  <c r="P23" i="11"/>
  <c r="K23" i="11"/>
  <c r="H23" i="11"/>
  <c r="E23" i="11"/>
  <c r="R22" i="11"/>
  <c r="Q22" i="11"/>
  <c r="P22" i="11"/>
  <c r="K22" i="11"/>
  <c r="H22" i="11"/>
  <c r="E22" i="11"/>
  <c r="R21" i="11"/>
  <c r="Q21" i="11"/>
  <c r="P21" i="11"/>
  <c r="K21" i="11"/>
  <c r="H21" i="11"/>
  <c r="E21" i="11"/>
  <c r="R20" i="11"/>
  <c r="Q20" i="11"/>
  <c r="P20" i="11"/>
  <c r="K20" i="11"/>
  <c r="H20" i="11"/>
  <c r="E20" i="11"/>
  <c r="R19" i="11"/>
  <c r="Q19" i="11"/>
  <c r="P19" i="11"/>
  <c r="K19" i="11"/>
  <c r="H19" i="11"/>
  <c r="E19" i="11"/>
  <c r="R18" i="11"/>
  <c r="Q18" i="11"/>
  <c r="P18" i="11"/>
  <c r="K18" i="11"/>
  <c r="H18" i="11"/>
  <c r="E18" i="11"/>
  <c r="R17" i="11"/>
  <c r="Q17" i="11"/>
  <c r="P17" i="11"/>
  <c r="K17" i="11"/>
  <c r="H17" i="11"/>
  <c r="E17" i="11"/>
  <c r="O15" i="11"/>
  <c r="N15" i="11"/>
  <c r="M15" i="11"/>
  <c r="J15" i="11"/>
  <c r="I15" i="11"/>
  <c r="G15" i="11"/>
  <c r="F15" i="11"/>
  <c r="D15" i="11"/>
  <c r="C15" i="11"/>
  <c r="R14" i="11"/>
  <c r="Q14" i="11"/>
  <c r="P14" i="11"/>
  <c r="K14" i="11"/>
  <c r="H14" i="11"/>
  <c r="E14" i="11"/>
  <c r="R13" i="11"/>
  <c r="Q13" i="11"/>
  <c r="P13" i="11"/>
  <c r="K13" i="11"/>
  <c r="H13" i="11"/>
  <c r="E13" i="11"/>
  <c r="R12" i="11"/>
  <c r="Q12" i="11"/>
  <c r="P12" i="11"/>
  <c r="K12" i="11"/>
  <c r="H12" i="11"/>
  <c r="E12" i="11"/>
  <c r="R11" i="11"/>
  <c r="Q11" i="11"/>
  <c r="P11" i="11"/>
  <c r="K11" i="11"/>
  <c r="H11" i="11"/>
  <c r="E11" i="11"/>
  <c r="R10" i="11"/>
  <c r="Q10" i="11"/>
  <c r="P10" i="11"/>
  <c r="K10" i="11"/>
  <c r="H10" i="11"/>
  <c r="E10" i="11"/>
  <c r="R9" i="11"/>
  <c r="Q9" i="11"/>
  <c r="P9" i="11"/>
  <c r="K9" i="11"/>
  <c r="H9" i="11"/>
  <c r="E9" i="11"/>
  <c r="R8" i="11"/>
  <c r="Q8" i="11"/>
  <c r="P8" i="11"/>
  <c r="K8" i="11"/>
  <c r="H8" i="11"/>
  <c r="E8" i="11"/>
  <c r="R7" i="11"/>
  <c r="Q7" i="11"/>
  <c r="P7" i="11"/>
  <c r="K7" i="11"/>
  <c r="H7" i="11"/>
  <c r="E7" i="11"/>
  <c r="H15" i="11" l="1"/>
  <c r="P25" i="11"/>
  <c r="R25" i="11"/>
  <c r="R15" i="11"/>
  <c r="P15" i="11"/>
  <c r="E25" i="11"/>
  <c r="Q15" i="11"/>
  <c r="K25" i="11"/>
  <c r="H25" i="11"/>
  <c r="Q25" i="11"/>
  <c r="K15" i="11"/>
  <c r="E15" i="11"/>
</calcChain>
</file>

<file path=xl/sharedStrings.xml><?xml version="1.0" encoding="utf-8"?>
<sst xmlns="http://schemas.openxmlformats.org/spreadsheetml/2006/main" count="1452" uniqueCount="130">
  <si>
    <t>University of Alaska Fairbanks</t>
  </si>
  <si>
    <t>Enrollment Services</t>
  </si>
  <si>
    <t>UAF Overview</t>
  </si>
  <si>
    <t>Undergraduates</t>
  </si>
  <si>
    <t xml:space="preserve">  - All UA Scholars</t>
  </si>
  <si>
    <t xml:space="preserve">  - UA Scholars 2014 Graduating Class</t>
  </si>
  <si>
    <t xml:space="preserve">  - First-Time Freshmen</t>
  </si>
  <si>
    <t xml:space="preserve">  - Returning</t>
  </si>
  <si>
    <t xml:space="preserve">  - Transferring</t>
  </si>
  <si>
    <t xml:space="preserve">  - Other</t>
  </si>
  <si>
    <t>Graduates</t>
  </si>
  <si>
    <t xml:space="preserve"> TOTAL </t>
  </si>
  <si>
    <t>Fairbanks Campus Overview</t>
  </si>
  <si>
    <t xml:space="preserve">TOTAL </t>
  </si>
  <si>
    <t xml:space="preserve">  School/College/Campus Overview </t>
  </si>
  <si>
    <t>CEM</t>
  </si>
  <si>
    <t>First-Time Freshman</t>
  </si>
  <si>
    <t>Undergraduate</t>
  </si>
  <si>
    <t>Graduate</t>
  </si>
  <si>
    <t>CLA</t>
  </si>
  <si>
    <t>CNSM</t>
  </si>
  <si>
    <t>PROVOST</t>
  </si>
  <si>
    <t>SOE</t>
  </si>
  <si>
    <t>SFOS</t>
  </si>
  <si>
    <t>SOM</t>
  </si>
  <si>
    <t>CTC(TVC)</t>
  </si>
  <si>
    <t>RURAL COLLEGE</t>
  </si>
  <si>
    <t>BRISTOL BAY</t>
  </si>
  <si>
    <t>CHUKCHI</t>
  </si>
  <si>
    <t>KUSKOKWIM</t>
  </si>
  <si>
    <t>NORTHWEST</t>
  </si>
  <si>
    <t xml:space="preserve"> </t>
  </si>
  <si>
    <t>*These data reflect current enrollment status and should not be used for official enrollment reporting purposes.</t>
  </si>
  <si>
    <t>SNRE</t>
  </si>
  <si>
    <t>Change 2014 - 2015</t>
  </si>
  <si>
    <t>2015 Open Freeze Apps</t>
  </si>
  <si>
    <t>2015 Open Freeze Admits</t>
  </si>
  <si>
    <t>2015 Open Freeze Enrolled</t>
  </si>
  <si>
    <t>16 Apps as Percent of 15 Open Freeze</t>
  </si>
  <si>
    <t>16 Admits as Percent of 15 Open Freeze</t>
  </si>
  <si>
    <t>16 Enrolled as Percent of 15 Open Freeze</t>
  </si>
  <si>
    <t xml:space="preserve">  - UA Scholars 2015 Graduating Class</t>
  </si>
  <si>
    <t>Apps 11/24/14</t>
  </si>
  <si>
    <t>Apps 11/23/15</t>
  </si>
  <si>
    <t>Admits 11/24/14</t>
  </si>
  <si>
    <t>Admits 11/23/15</t>
  </si>
  <si>
    <t>Enrolled 11/24/14</t>
  </si>
  <si>
    <t>Enrolled 11/23/15</t>
  </si>
  <si>
    <t>(prepared for Week of November 23, 2015)</t>
  </si>
  <si>
    <t>INTERIOR ALASKA</t>
  </si>
  <si>
    <t>-</t>
  </si>
  <si>
    <t>(prepared for Week of November 30, 2015)</t>
  </si>
  <si>
    <t>Apps 12/1/14</t>
  </si>
  <si>
    <t>Apps 11/30/15</t>
  </si>
  <si>
    <t>Admits 12/1/14</t>
  </si>
  <si>
    <t>Admits 11/30/15</t>
  </si>
  <si>
    <t>Enrolled 12/1/14</t>
  </si>
  <si>
    <t>Enrolled 11/30/15</t>
  </si>
  <si>
    <t>(prepared for Week of December 7, 2015)</t>
  </si>
  <si>
    <t>Apps 12/8/14</t>
  </si>
  <si>
    <t>Apps 12/7/15</t>
  </si>
  <si>
    <t>Admits 12/8/14</t>
  </si>
  <si>
    <t>Admits 12/7/15</t>
  </si>
  <si>
    <t>Enrolled 12/8/14</t>
  </si>
  <si>
    <t>Enrolled 12/7/15</t>
  </si>
  <si>
    <t>Admissions Summary Report for Spring 2016</t>
  </si>
  <si>
    <t>(prepared for Week of December 14, 2015)</t>
  </si>
  <si>
    <t>Apps 12/15/14</t>
  </si>
  <si>
    <t>Apps 12/14/15</t>
  </si>
  <si>
    <t>Admits 12/15/14</t>
  </si>
  <si>
    <t>Admits 12/14/15</t>
  </si>
  <si>
    <t>Enrolled 12/15/14</t>
  </si>
  <si>
    <t>Enrolled 12/14/15</t>
  </si>
  <si>
    <t>(prepared for Week of December 21, 2015)</t>
  </si>
  <si>
    <t>Apps 12/22/14</t>
  </si>
  <si>
    <t>Apps 12/21/15</t>
  </si>
  <si>
    <t>Admits 12/22/14</t>
  </si>
  <si>
    <t>Admits 12/21/15</t>
  </si>
  <si>
    <t>Enrolled 12/22/14</t>
  </si>
  <si>
    <t>Enrolled 12/21/15</t>
  </si>
  <si>
    <t>(prepared for Week of December 28, 2015)</t>
  </si>
  <si>
    <t>Apps 12/29/14</t>
  </si>
  <si>
    <t>Apps 12/28/15</t>
  </si>
  <si>
    <t>Admits 12/29/14</t>
  </si>
  <si>
    <t>Admits 12/28/15</t>
  </si>
  <si>
    <t>Enrolled 12/29/14</t>
  </si>
  <si>
    <t>Enrolled 12/28/15</t>
  </si>
  <si>
    <t>Apps 1/5/15</t>
  </si>
  <si>
    <t>Apps 1/4/16</t>
  </si>
  <si>
    <t>Admits 1/5/15</t>
  </si>
  <si>
    <t>Admits 1/4/16</t>
  </si>
  <si>
    <t>Enrolled 1/5/15</t>
  </si>
  <si>
    <t>Enrolled 1/4/16</t>
  </si>
  <si>
    <t>Change 2015 - 2016</t>
  </si>
  <si>
    <t>(prepared for Week of January 4, 2016)</t>
  </si>
  <si>
    <t>(prepared for Week of January 11, 2016)</t>
  </si>
  <si>
    <t>Apps 1/12/15</t>
  </si>
  <si>
    <t>Apps 1/11/16</t>
  </si>
  <si>
    <t>Admits 1/12/15</t>
  </si>
  <si>
    <t>Admits 1/11/16</t>
  </si>
  <si>
    <t>Enrolled 1/12/15</t>
  </si>
  <si>
    <t>Enrolled 1/11/16</t>
  </si>
  <si>
    <t>(prepared for Week of January 18, 2016)</t>
  </si>
  <si>
    <t>Apps 1/19/15</t>
  </si>
  <si>
    <t>Apps 1/18/16</t>
  </si>
  <si>
    <t>Admits 1/19/15</t>
  </si>
  <si>
    <t>Admits 1/18/16</t>
  </si>
  <si>
    <t>Enrolled 1/19/15</t>
  </si>
  <si>
    <t>Enrolled 1/18/16</t>
  </si>
  <si>
    <t>(prepared for Week of January 25, 2016)</t>
  </si>
  <si>
    <t>Apps 1/26/15</t>
  </si>
  <si>
    <t>Apps 1/25/16</t>
  </si>
  <si>
    <t>Admits 1/26/15</t>
  </si>
  <si>
    <t>Admits 1/25/16</t>
  </si>
  <si>
    <t>Enrolled 1/26/15</t>
  </si>
  <si>
    <t>Enrolled 1/25/16</t>
  </si>
  <si>
    <t>(prepared for Week of February 1, 2016)</t>
  </si>
  <si>
    <t>Apps 2/2/15</t>
  </si>
  <si>
    <t>Apps 2/1/16</t>
  </si>
  <si>
    <t>Admits 2/2/15</t>
  </si>
  <si>
    <t>Admits 2/1/16</t>
  </si>
  <si>
    <t>Enrolled 2/2/15</t>
  </si>
  <si>
    <t>Enrolled 2/1/16</t>
  </si>
  <si>
    <t>(prepared for Week of February 8, 2016)</t>
  </si>
  <si>
    <t>Apps 2/9/15</t>
  </si>
  <si>
    <t>Apps 2/8/16</t>
  </si>
  <si>
    <t>Admits 2/9/15</t>
  </si>
  <si>
    <t>Admits 2/8/16</t>
  </si>
  <si>
    <t>Enrolled 2/9/15</t>
  </si>
  <si>
    <t>Enrolled 2/8/16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</si>
</sst>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1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sz val="10"/>
      <color indexed="17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4">
    <xf numFmtId="0" fontId="0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112">
    <xf numFmtId="0" fontId="0" fillId="0" borderId="0" xfId="0"/>
    <xf numFmtId="0" fontId="5" fillId="0" borderId="0" xfId="1" applyFont="1"/>
    <xf numFmtId="0" fontId="6" fillId="0" borderId="0" xfId="1" applyFont="1" applyBorder="1"/>
    <xf numFmtId="0" fontId="6" fillId="0" borderId="0" xfId="1" applyFont="1" applyFill="1" applyBorder="1"/>
    <xf numFmtId="0" fontId="5" fillId="0" borderId="0" xfId="1" applyFont="1" applyAlignment="1">
      <alignment horizontal="center"/>
    </xf>
    <xf numFmtId="0" fontId="5" fillId="0" borderId="0" xfId="1" applyFont="1" applyBorder="1"/>
    <xf numFmtId="0" fontId="7" fillId="0" borderId="0" xfId="1" applyFont="1" applyBorder="1" applyAlignment="1">
      <alignment horizontal="center"/>
    </xf>
    <xf numFmtId="14" fontId="7" fillId="2" borderId="3" xfId="1" applyNumberFormat="1" applyFont="1" applyFill="1" applyBorder="1" applyAlignment="1">
      <alignment horizontal="center" vertical="center" wrapText="1"/>
    </xf>
    <xf numFmtId="14" fontId="7" fillId="2" borderId="2" xfId="1" applyNumberFormat="1" applyFont="1" applyFill="1" applyBorder="1" applyAlignment="1">
      <alignment horizontal="center" vertical="center" wrapText="1"/>
    </xf>
    <xf numFmtId="14" fontId="7" fillId="3" borderId="3" xfId="1" applyNumberFormat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3" fontId="5" fillId="0" borderId="7" xfId="1" applyNumberFormat="1" applyFont="1" applyFill="1" applyBorder="1" applyAlignment="1">
      <alignment horizontal="center"/>
    </xf>
    <xf numFmtId="164" fontId="5" fillId="4" borderId="7" xfId="1" applyNumberFormat="1" applyFont="1" applyFill="1" applyBorder="1" applyAlignment="1">
      <alignment horizontal="center"/>
    </xf>
    <xf numFmtId="164" fontId="5" fillId="4" borderId="8" xfId="1" applyNumberFormat="1" applyFont="1" applyFill="1" applyBorder="1" applyAlignment="1">
      <alignment horizontal="center"/>
    </xf>
    <xf numFmtId="1" fontId="5" fillId="3" borderId="7" xfId="1" applyNumberFormat="1" applyFont="1" applyFill="1" applyBorder="1" applyAlignment="1">
      <alignment horizontal="center"/>
    </xf>
    <xf numFmtId="37" fontId="5" fillId="0" borderId="7" xfId="2" applyNumberFormat="1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164" fontId="5" fillId="0" borderId="9" xfId="1" applyNumberFormat="1" applyFont="1" applyBorder="1" applyAlignment="1">
      <alignment horizontal="center"/>
    </xf>
    <xf numFmtId="3" fontId="5" fillId="0" borderId="7" xfId="1" applyNumberFormat="1" applyFont="1" applyBorder="1" applyAlignment="1">
      <alignment horizontal="center"/>
    </xf>
    <xf numFmtId="3" fontId="5" fillId="0" borderId="12" xfId="1" applyNumberFormat="1" applyFont="1" applyFill="1" applyBorder="1" applyAlignment="1">
      <alignment horizontal="center"/>
    </xf>
    <xf numFmtId="3" fontId="7" fillId="0" borderId="7" xfId="1" applyNumberFormat="1" applyFont="1" applyBorder="1" applyAlignment="1">
      <alignment horizontal="center"/>
    </xf>
    <xf numFmtId="3" fontId="7" fillId="0" borderId="16" xfId="1" applyNumberFormat="1" applyFont="1" applyBorder="1" applyAlignment="1">
      <alignment horizontal="center"/>
    </xf>
    <xf numFmtId="164" fontId="7" fillId="4" borderId="7" xfId="1" applyNumberFormat="1" applyFont="1" applyFill="1" applyBorder="1" applyAlignment="1">
      <alignment horizontal="center"/>
    </xf>
    <xf numFmtId="164" fontId="7" fillId="4" borderId="8" xfId="1" applyNumberFormat="1" applyFont="1" applyFill="1" applyBorder="1" applyAlignment="1">
      <alignment horizontal="center"/>
    </xf>
    <xf numFmtId="1" fontId="7" fillId="3" borderId="7" xfId="1" applyNumberFormat="1" applyFont="1" applyFill="1" applyBorder="1" applyAlignment="1">
      <alignment horizontal="center"/>
    </xf>
    <xf numFmtId="37" fontId="7" fillId="0" borderId="7" xfId="2" applyNumberFormat="1" applyFont="1" applyBorder="1" applyAlignment="1">
      <alignment horizontal="center"/>
    </xf>
    <xf numFmtId="164" fontId="7" fillId="0" borderId="7" xfId="1" applyNumberFormat="1" applyFont="1" applyBorder="1" applyAlignment="1">
      <alignment horizontal="center"/>
    </xf>
    <xf numFmtId="164" fontId="7" fillId="0" borderId="9" xfId="1" applyNumberFormat="1" applyFont="1" applyBorder="1" applyAlignment="1">
      <alignment horizontal="center"/>
    </xf>
    <xf numFmtId="3" fontId="7" fillId="5" borderId="7" xfId="1" applyNumberFormat="1" applyFont="1" applyFill="1" applyBorder="1" applyAlignment="1">
      <alignment horizontal="center"/>
    </xf>
    <xf numFmtId="3" fontId="7" fillId="5" borderId="16" xfId="1" applyNumberFormat="1" applyFont="1" applyFill="1" applyBorder="1" applyAlignment="1">
      <alignment horizontal="center"/>
    </xf>
    <xf numFmtId="164" fontId="7" fillId="5" borderId="7" xfId="1" applyNumberFormat="1" applyFont="1" applyFill="1" applyBorder="1" applyAlignment="1">
      <alignment horizontal="center"/>
    </xf>
    <xf numFmtId="164" fontId="7" fillId="5" borderId="8" xfId="1" applyNumberFormat="1" applyFont="1" applyFill="1" applyBorder="1" applyAlignment="1">
      <alignment horizontal="center"/>
    </xf>
    <xf numFmtId="1" fontId="7" fillId="6" borderId="7" xfId="1" applyNumberFormat="1" applyFont="1" applyFill="1" applyBorder="1" applyAlignment="1">
      <alignment horizontal="center"/>
    </xf>
    <xf numFmtId="1" fontId="7" fillId="5" borderId="7" xfId="1" applyNumberFormat="1" applyFont="1" applyFill="1" applyBorder="1" applyAlignment="1">
      <alignment horizontal="center"/>
    </xf>
    <xf numFmtId="164" fontId="7" fillId="5" borderId="9" xfId="1" applyNumberFormat="1" applyFont="1" applyFill="1" applyBorder="1" applyAlignment="1">
      <alignment horizontal="center"/>
    </xf>
    <xf numFmtId="3" fontId="7" fillId="0" borderId="7" xfId="1" applyNumberFormat="1" applyFont="1" applyFill="1" applyBorder="1" applyAlignment="1">
      <alignment horizontal="center"/>
    </xf>
    <xf numFmtId="3" fontId="7" fillId="0" borderId="16" xfId="1" applyNumberFormat="1" applyFont="1" applyFill="1" applyBorder="1" applyAlignment="1">
      <alignment horizontal="center"/>
    </xf>
    <xf numFmtId="1" fontId="7" fillId="0" borderId="7" xfId="1" applyNumberFormat="1" applyFont="1" applyBorder="1" applyAlignment="1">
      <alignment horizontal="center"/>
    </xf>
    <xf numFmtId="3" fontId="7" fillId="7" borderId="7" xfId="1" applyNumberFormat="1" applyFont="1" applyFill="1" applyBorder="1" applyAlignment="1">
      <alignment horizontal="center" vertical="center"/>
    </xf>
    <xf numFmtId="3" fontId="7" fillId="7" borderId="16" xfId="1" applyNumberFormat="1" applyFont="1" applyFill="1" applyBorder="1" applyAlignment="1">
      <alignment horizontal="center" vertical="center"/>
    </xf>
    <xf numFmtId="14" fontId="7" fillId="7" borderId="7" xfId="1" applyNumberFormat="1" applyFont="1" applyFill="1" applyBorder="1" applyAlignment="1">
      <alignment horizontal="center" vertical="center" wrapText="1"/>
    </xf>
    <xf numFmtId="14" fontId="7" fillId="7" borderId="8" xfId="1" applyNumberFormat="1" applyFont="1" applyFill="1" applyBorder="1" applyAlignment="1">
      <alignment horizontal="center" vertical="center" wrapText="1"/>
    </xf>
    <xf numFmtId="14" fontId="7" fillId="3" borderId="7" xfId="1" applyNumberFormat="1" applyFont="1" applyFill="1" applyBorder="1" applyAlignment="1">
      <alignment horizontal="center" vertical="center"/>
    </xf>
    <xf numFmtId="0" fontId="7" fillId="7" borderId="7" xfId="1" applyFont="1" applyFill="1" applyBorder="1" applyAlignment="1">
      <alignment horizontal="center" vertical="center"/>
    </xf>
    <xf numFmtId="0" fontId="7" fillId="7" borderId="7" xfId="1" applyFont="1" applyFill="1" applyBorder="1" applyAlignment="1">
      <alignment horizontal="center" vertical="center" wrapText="1"/>
    </xf>
    <xf numFmtId="0" fontId="7" fillId="7" borderId="9" xfId="1" applyFont="1" applyFill="1" applyBorder="1" applyAlignment="1">
      <alignment horizontal="center" vertical="center" wrapText="1"/>
    </xf>
    <xf numFmtId="0" fontId="5" fillId="0" borderId="6" xfId="1" applyFont="1" applyBorder="1" applyAlignment="1">
      <alignment horizontal="center"/>
    </xf>
    <xf numFmtId="3" fontId="5" fillId="0" borderId="16" xfId="1" applyNumberFormat="1" applyFont="1" applyBorder="1" applyAlignment="1">
      <alignment horizontal="center"/>
    </xf>
    <xf numFmtId="1" fontId="5" fillId="3" borderId="18" xfId="1" applyNumberFormat="1" applyFont="1" applyFill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16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3" fontId="5" fillId="0" borderId="20" xfId="1" applyNumberFormat="1" applyFont="1" applyBorder="1" applyAlignment="1">
      <alignment horizontal="center"/>
    </xf>
    <xf numFmtId="3" fontId="5" fillId="0" borderId="14" xfId="1" applyNumberFormat="1" applyFont="1" applyBorder="1" applyAlignment="1">
      <alignment horizontal="center"/>
    </xf>
    <xf numFmtId="164" fontId="5" fillId="4" borderId="20" xfId="1" applyNumberFormat="1" applyFont="1" applyFill="1" applyBorder="1" applyAlignment="1">
      <alignment horizontal="center"/>
    </xf>
    <xf numFmtId="164" fontId="5" fillId="4" borderId="21" xfId="1" applyNumberFormat="1" applyFont="1" applyFill="1" applyBorder="1" applyAlignment="1">
      <alignment horizontal="center"/>
    </xf>
    <xf numFmtId="1" fontId="5" fillId="3" borderId="0" xfId="1" applyNumberFormat="1" applyFont="1" applyFill="1" applyBorder="1" applyAlignment="1">
      <alignment horizontal="center"/>
    </xf>
    <xf numFmtId="0" fontId="5" fillId="0" borderId="20" xfId="1" applyFont="1" applyBorder="1" applyAlignment="1">
      <alignment horizontal="center"/>
    </xf>
    <xf numFmtId="0" fontId="5" fillId="0" borderId="23" xfId="1" applyFont="1" applyBorder="1" applyAlignment="1">
      <alignment horizontal="center"/>
    </xf>
    <xf numFmtId="3" fontId="5" fillId="0" borderId="24" xfId="1" applyNumberFormat="1" applyFont="1" applyBorder="1" applyAlignment="1">
      <alignment horizontal="center"/>
    </xf>
    <xf numFmtId="3" fontId="5" fillId="0" borderId="25" xfId="1" applyNumberFormat="1" applyFont="1" applyBorder="1" applyAlignment="1">
      <alignment horizontal="center"/>
    </xf>
    <xf numFmtId="164" fontId="5" fillId="4" borderId="24" xfId="1" applyNumberFormat="1" applyFont="1" applyFill="1" applyBorder="1" applyAlignment="1">
      <alignment horizontal="center"/>
    </xf>
    <xf numFmtId="164" fontId="5" fillId="4" borderId="26" xfId="1" applyNumberFormat="1" applyFont="1" applyFill="1" applyBorder="1" applyAlignment="1">
      <alignment horizontal="center"/>
    </xf>
    <xf numFmtId="1" fontId="5" fillId="3" borderId="27" xfId="1" applyNumberFormat="1" applyFont="1" applyFill="1" applyBorder="1" applyAlignment="1">
      <alignment horizontal="center"/>
    </xf>
    <xf numFmtId="0" fontId="5" fillId="0" borderId="24" xfId="1" applyFont="1" applyBorder="1" applyAlignment="1">
      <alignment horizontal="center"/>
    </xf>
    <xf numFmtId="164" fontId="5" fillId="0" borderId="24" xfId="1" applyNumberFormat="1" applyFont="1" applyBorder="1" applyAlignment="1">
      <alignment horizontal="center"/>
    </xf>
    <xf numFmtId="164" fontId="5" fillId="0" borderId="28" xfId="1" applyNumberFormat="1" applyFont="1" applyBorder="1" applyAlignment="1">
      <alignment horizontal="center"/>
    </xf>
    <xf numFmtId="0" fontId="0" fillId="0" borderId="0" xfId="0" applyBorder="1"/>
    <xf numFmtId="0" fontId="5" fillId="0" borderId="30" xfId="1" applyFont="1" applyBorder="1" applyAlignment="1">
      <alignment horizontal="center"/>
    </xf>
    <xf numFmtId="3" fontId="5" fillId="0" borderId="3" xfId="1" applyNumberFormat="1" applyFont="1" applyBorder="1" applyAlignment="1">
      <alignment horizontal="center"/>
    </xf>
    <xf numFmtId="3" fontId="5" fillId="0" borderId="2" xfId="1" applyNumberFormat="1" applyFont="1" applyBorder="1" applyAlignment="1">
      <alignment horizontal="center"/>
    </xf>
    <xf numFmtId="164" fontId="5" fillId="4" borderId="3" xfId="1" applyNumberFormat="1" applyFont="1" applyFill="1" applyBorder="1" applyAlignment="1">
      <alignment horizontal="center"/>
    </xf>
    <xf numFmtId="164" fontId="5" fillId="4" borderId="31" xfId="1" applyNumberFormat="1" applyFont="1" applyFill="1" applyBorder="1" applyAlignment="1">
      <alignment horizontal="center"/>
    </xf>
    <xf numFmtId="1" fontId="5" fillId="3" borderId="32" xfId="1" applyNumberFormat="1" applyFont="1" applyFill="1" applyBorder="1" applyAlignment="1">
      <alignment horizontal="center"/>
    </xf>
    <xf numFmtId="0" fontId="5" fillId="0" borderId="3" xfId="1" applyFont="1" applyBorder="1" applyAlignment="1">
      <alignment horizontal="center"/>
    </xf>
    <xf numFmtId="164" fontId="5" fillId="0" borderId="3" xfId="1" applyNumberFormat="1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5" fillId="3" borderId="32" xfId="1" applyFont="1" applyFill="1" applyBorder="1" applyAlignment="1">
      <alignment horizontal="center"/>
    </xf>
    <xf numFmtId="0" fontId="5" fillId="3" borderId="27" xfId="1" applyFont="1" applyFill="1" applyBorder="1" applyAlignment="1">
      <alignment horizontal="center"/>
    </xf>
    <xf numFmtId="0" fontId="9" fillId="0" borderId="0" xfId="1" applyFont="1" applyBorder="1"/>
    <xf numFmtId="0" fontId="5" fillId="0" borderId="0" xfId="1" applyFont="1" applyBorder="1" applyAlignment="1">
      <alignment horizontal="center"/>
    </xf>
    <xf numFmtId="164" fontId="5" fillId="4" borderId="3" xfId="1" quotePrefix="1" applyNumberFormat="1" applyFont="1" applyFill="1" applyBorder="1" applyAlignment="1">
      <alignment horizontal="center"/>
    </xf>
    <xf numFmtId="164" fontId="5" fillId="0" borderId="3" xfId="1" quotePrefix="1" applyNumberFormat="1" applyFont="1" applyBorder="1" applyAlignment="1">
      <alignment horizontal="center"/>
    </xf>
    <xf numFmtId="164" fontId="5" fillId="4" borderId="24" xfId="1" quotePrefix="1" applyNumberFormat="1" applyFont="1" applyFill="1" applyBorder="1" applyAlignment="1">
      <alignment horizontal="center"/>
    </xf>
    <xf numFmtId="164" fontId="5" fillId="0" borderId="4" xfId="1" quotePrefix="1" applyNumberFormat="1" applyFont="1" applyBorder="1" applyAlignment="1">
      <alignment horizontal="center"/>
    </xf>
    <xf numFmtId="164" fontId="5" fillId="4" borderId="31" xfId="1" quotePrefix="1" applyNumberFormat="1" applyFont="1" applyFill="1" applyBorder="1" applyAlignment="1">
      <alignment horizontal="center"/>
    </xf>
    <xf numFmtId="164" fontId="5" fillId="4" borderId="7" xfId="1" quotePrefix="1" applyNumberFormat="1" applyFont="1" applyFill="1" applyBorder="1" applyAlignment="1">
      <alignment horizontal="center"/>
    </xf>
    <xf numFmtId="0" fontId="5" fillId="0" borderId="29" xfId="1" applyFont="1" applyBorder="1" applyAlignment="1">
      <alignment horizontal="center" vertical="center"/>
    </xf>
    <xf numFmtId="0" fontId="5" fillId="0" borderId="29" xfId="1" applyFont="1" applyBorder="1" applyAlignment="1">
      <alignment vertical="center"/>
    </xf>
    <xf numFmtId="0" fontId="5" fillId="0" borderId="29" xfId="1" applyFont="1" applyFill="1" applyBorder="1" applyAlignment="1">
      <alignment horizontal="center" vertical="center"/>
    </xf>
    <xf numFmtId="0" fontId="7" fillId="7" borderId="15" xfId="1" applyFont="1" applyFill="1" applyBorder="1" applyAlignment="1">
      <alignment horizontal="center" vertical="center" wrapText="1"/>
    </xf>
    <xf numFmtId="0" fontId="5" fillId="7" borderId="16" xfId="1" applyFont="1" applyFill="1" applyBorder="1" applyAlignment="1">
      <alignment horizontal="center" vertical="center" wrapText="1"/>
    </xf>
    <xf numFmtId="0" fontId="5" fillId="0" borderId="17" xfId="1" applyFont="1" applyFill="1" applyBorder="1" applyAlignment="1">
      <alignment horizontal="center" vertical="center"/>
    </xf>
    <xf numFmtId="0" fontId="5" fillId="0" borderId="19" xfId="1" applyFont="1" applyFill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10" xfId="1" applyFont="1" applyFill="1" applyBorder="1" applyAlignment="1"/>
    <xf numFmtId="0" fontId="5" fillId="0" borderId="11" xfId="1" applyFont="1" applyFill="1" applyBorder="1" applyAlignment="1"/>
    <xf numFmtId="0" fontId="5" fillId="0" borderId="13" xfId="1" applyFont="1" applyBorder="1" applyAlignment="1"/>
    <xf numFmtId="0" fontId="5" fillId="0" borderId="14" xfId="1" applyFont="1" applyBorder="1" applyAlignment="1"/>
    <xf numFmtId="0" fontId="7" fillId="0" borderId="15" xfId="1" applyFont="1" applyBorder="1" applyAlignment="1">
      <alignment horizontal="center"/>
    </xf>
    <xf numFmtId="0" fontId="7" fillId="0" borderId="16" xfId="1" applyFont="1" applyBorder="1" applyAlignment="1">
      <alignment horizontal="center"/>
    </xf>
    <xf numFmtId="0" fontId="7" fillId="5" borderId="15" xfId="1" applyFont="1" applyFill="1" applyBorder="1" applyAlignment="1">
      <alignment horizontal="center" vertical="center"/>
    </xf>
    <xf numFmtId="0" fontId="7" fillId="5" borderId="16" xfId="1" applyFont="1" applyFill="1" applyBorder="1" applyAlignment="1">
      <alignment horizontal="center" vertical="center"/>
    </xf>
    <xf numFmtId="0" fontId="5" fillId="0" borderId="5" xfId="1" applyFont="1" applyFill="1" applyBorder="1" applyAlignment="1"/>
    <xf numFmtId="0" fontId="5" fillId="0" borderId="6" xfId="1" applyFont="1" applyFill="1" applyBorder="1" applyAlignment="1"/>
    <xf numFmtId="0" fontId="4" fillId="0" borderId="0" xfId="1" applyFont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7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</cellXfs>
  <cellStyles count="14">
    <cellStyle name="Comma 10" xfId="2"/>
    <cellStyle name="Comma 2" xfId="3"/>
    <cellStyle name="Comma 3" xfId="4"/>
    <cellStyle name="Comma 4" xfId="5"/>
    <cellStyle name="Comma 5" xfId="6"/>
    <cellStyle name="Comma 6" xfId="7"/>
    <cellStyle name="Comma 7" xfId="8"/>
    <cellStyle name="Comma 8" xfId="9"/>
    <cellStyle name="Comma 9" xfId="10"/>
    <cellStyle name="Normal" xfId="0" builtinId="0"/>
    <cellStyle name="Normal 2" xfId="1"/>
    <cellStyle name="Normal 3" xfId="11"/>
    <cellStyle name="Normal 4" xfId="12"/>
    <cellStyle name="Normal 5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8"/>
  <sheetViews>
    <sheetView tabSelected="1" zoomScale="120" zoomScaleNormal="120" workbookViewId="0">
      <selection sqref="A1:R1"/>
    </sheetView>
  </sheetViews>
  <sheetFormatPr defaultColWidth="11.5703125" defaultRowHeight="15" x14ac:dyDescent="0.25"/>
  <cols>
    <col min="1" max="1" width="17.42578125" style="68" customWidth="1"/>
    <col min="2" max="2" width="16" style="68" customWidth="1"/>
    <col min="3" max="4" width="8.28515625" customWidth="1"/>
    <col min="5" max="5" width="9.28515625" style="68" bestFit="1" customWidth="1"/>
    <col min="6" max="7" width="8.28515625" customWidth="1"/>
    <col min="8" max="8" width="9.28515625" style="68" customWidth="1"/>
    <col min="9" max="10" width="8.28515625" customWidth="1"/>
    <col min="11" max="11" width="9.28515625" style="68" customWidth="1"/>
    <col min="12" max="12" width="1.7109375" customWidth="1"/>
    <col min="13" max="13" width="8.28515625" customWidth="1"/>
    <col min="14" max="14" width="9.28515625" customWidth="1"/>
    <col min="15" max="15" width="9.140625" customWidth="1"/>
    <col min="16" max="16" width="10.85546875" customWidth="1"/>
    <col min="17" max="17" width="10.85546875" bestFit="1" customWidth="1"/>
    <col min="19" max="19" width="44.85546875" bestFit="1" customWidth="1"/>
    <col min="20" max="20" width="23" customWidth="1"/>
    <col min="22" max="27" width="7.5703125" customWidth="1"/>
  </cols>
  <sheetData>
    <row r="1" spans="1:18" ht="15.75" x14ac:dyDescent="0.25">
      <c r="A1" s="107" t="s">
        <v>65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</row>
    <row r="2" spans="1:18" ht="15.75" x14ac:dyDescent="0.25">
      <c r="A2" s="108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</row>
    <row r="3" spans="1:18" ht="15.75" x14ac:dyDescent="0.25">
      <c r="A3" s="108" t="s">
        <v>1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</row>
    <row r="4" spans="1:18" ht="15.75" x14ac:dyDescent="0.25">
      <c r="A4" s="109" t="s">
        <v>123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</row>
    <row r="5" spans="1:18" ht="13.5" customHeight="1" thickBot="1" x14ac:dyDescent="0.3">
      <c r="A5" s="2"/>
      <c r="B5" s="3"/>
      <c r="C5" s="4"/>
      <c r="D5" s="4"/>
      <c r="E5" s="5"/>
      <c r="F5" s="4"/>
      <c r="G5" s="4"/>
      <c r="H5" s="6"/>
      <c r="I5" s="4"/>
      <c r="J5" s="4"/>
      <c r="K5" s="6"/>
      <c r="L5" s="1"/>
      <c r="M5" s="1"/>
      <c r="N5" s="1"/>
      <c r="O5" s="1"/>
      <c r="P5" s="1"/>
      <c r="Q5" s="1"/>
      <c r="R5" s="1"/>
    </row>
    <row r="6" spans="1:18" ht="51" x14ac:dyDescent="0.25">
      <c r="A6" s="110" t="s">
        <v>2</v>
      </c>
      <c r="B6" s="111"/>
      <c r="C6" s="7" t="s">
        <v>124</v>
      </c>
      <c r="D6" s="8" t="s">
        <v>125</v>
      </c>
      <c r="E6" s="7" t="s">
        <v>93</v>
      </c>
      <c r="F6" s="7" t="s">
        <v>126</v>
      </c>
      <c r="G6" s="7" t="s">
        <v>127</v>
      </c>
      <c r="H6" s="7" t="s">
        <v>93</v>
      </c>
      <c r="I6" s="7" t="s">
        <v>128</v>
      </c>
      <c r="J6" s="7" t="s">
        <v>129</v>
      </c>
      <c r="K6" s="7" t="s">
        <v>93</v>
      </c>
      <c r="L6" s="9"/>
      <c r="M6" s="10" t="s">
        <v>35</v>
      </c>
      <c r="N6" s="10" t="s">
        <v>36</v>
      </c>
      <c r="O6" s="10" t="s">
        <v>37</v>
      </c>
      <c r="P6" s="10" t="s">
        <v>38</v>
      </c>
      <c r="Q6" s="10" t="s">
        <v>39</v>
      </c>
      <c r="R6" s="11" t="s">
        <v>40</v>
      </c>
    </row>
    <row r="7" spans="1:18" x14ac:dyDescent="0.25">
      <c r="A7" s="105" t="s">
        <v>3</v>
      </c>
      <c r="B7" s="106"/>
      <c r="C7" s="12">
        <v>1277</v>
      </c>
      <c r="D7" s="12">
        <v>1412</v>
      </c>
      <c r="E7" s="13">
        <f t="shared" ref="E7:E15" si="0">(D7-C7)/C7</f>
        <v>0.10571652310101801</v>
      </c>
      <c r="F7" s="12">
        <v>1082</v>
      </c>
      <c r="G7" s="12">
        <v>1215</v>
      </c>
      <c r="H7" s="14">
        <f t="shared" ref="H7:H15" si="1">(G7-F7)/F7</f>
        <v>0.12292051756007394</v>
      </c>
      <c r="I7" s="12">
        <v>676</v>
      </c>
      <c r="J7" s="12">
        <v>758</v>
      </c>
      <c r="K7" s="13">
        <f t="shared" ref="K7:K15" si="2">(J7-I7)/I7</f>
        <v>0.12130177514792899</v>
      </c>
      <c r="L7" s="15"/>
      <c r="M7" s="16">
        <v>1262</v>
      </c>
      <c r="N7" s="16">
        <v>1085</v>
      </c>
      <c r="O7" s="16">
        <v>675</v>
      </c>
      <c r="P7" s="17">
        <f t="shared" ref="P7:P15" si="3">D7/M7</f>
        <v>1.1188589540412044</v>
      </c>
      <c r="Q7" s="17">
        <f t="shared" ref="Q7:Q15" si="4">G7/N7</f>
        <v>1.1198156682027649</v>
      </c>
      <c r="R7" s="18">
        <f t="shared" ref="R7:R15" si="5">J7/O7</f>
        <v>1.1229629629629629</v>
      </c>
    </row>
    <row r="8" spans="1:18" x14ac:dyDescent="0.25">
      <c r="A8" s="97" t="s">
        <v>4</v>
      </c>
      <c r="B8" s="98"/>
      <c r="C8" s="19">
        <v>37</v>
      </c>
      <c r="D8" s="19">
        <v>25</v>
      </c>
      <c r="E8" s="13">
        <f t="shared" si="0"/>
        <v>-0.32432432432432434</v>
      </c>
      <c r="F8" s="19">
        <v>27</v>
      </c>
      <c r="G8" s="19">
        <v>21</v>
      </c>
      <c r="H8" s="14">
        <f t="shared" si="1"/>
        <v>-0.22222222222222221</v>
      </c>
      <c r="I8" s="19">
        <v>20</v>
      </c>
      <c r="J8" s="19">
        <v>17</v>
      </c>
      <c r="K8" s="13">
        <f t="shared" si="2"/>
        <v>-0.15</v>
      </c>
      <c r="L8" s="15"/>
      <c r="M8" s="16">
        <v>38</v>
      </c>
      <c r="N8" s="16">
        <v>28</v>
      </c>
      <c r="O8" s="16">
        <v>21</v>
      </c>
      <c r="P8" s="17">
        <f t="shared" si="3"/>
        <v>0.65789473684210531</v>
      </c>
      <c r="Q8" s="17">
        <f t="shared" si="4"/>
        <v>0.75</v>
      </c>
      <c r="R8" s="18">
        <f t="shared" si="5"/>
        <v>0.80952380952380953</v>
      </c>
    </row>
    <row r="9" spans="1:18" x14ac:dyDescent="0.25">
      <c r="A9" s="97" t="s">
        <v>41</v>
      </c>
      <c r="B9" s="98"/>
      <c r="C9" s="19">
        <v>22</v>
      </c>
      <c r="D9" s="19">
        <v>7</v>
      </c>
      <c r="E9" s="13">
        <f t="shared" si="0"/>
        <v>-0.68181818181818177</v>
      </c>
      <c r="F9" s="19">
        <v>13</v>
      </c>
      <c r="G9" s="19">
        <v>7</v>
      </c>
      <c r="H9" s="14">
        <f t="shared" si="1"/>
        <v>-0.46153846153846156</v>
      </c>
      <c r="I9" s="19">
        <v>7</v>
      </c>
      <c r="J9" s="19">
        <v>7</v>
      </c>
      <c r="K9" s="13">
        <f t="shared" si="2"/>
        <v>0</v>
      </c>
      <c r="L9" s="15"/>
      <c r="M9" s="16">
        <v>22</v>
      </c>
      <c r="N9" s="16">
        <v>13</v>
      </c>
      <c r="O9" s="16">
        <v>7</v>
      </c>
      <c r="P9" s="17">
        <f t="shared" si="3"/>
        <v>0.31818181818181818</v>
      </c>
      <c r="Q9" s="17">
        <f t="shared" si="4"/>
        <v>0.53846153846153844</v>
      </c>
      <c r="R9" s="18">
        <f t="shared" si="5"/>
        <v>1</v>
      </c>
    </row>
    <row r="10" spans="1:18" x14ac:dyDescent="0.25">
      <c r="A10" s="97" t="s">
        <v>6</v>
      </c>
      <c r="B10" s="98"/>
      <c r="C10" s="19">
        <v>355</v>
      </c>
      <c r="D10" s="19">
        <v>320</v>
      </c>
      <c r="E10" s="13">
        <f t="shared" si="0"/>
        <v>-9.8591549295774641E-2</v>
      </c>
      <c r="F10" s="19">
        <v>287</v>
      </c>
      <c r="G10" s="19">
        <v>255</v>
      </c>
      <c r="H10" s="14">
        <f t="shared" si="1"/>
        <v>-0.11149825783972125</v>
      </c>
      <c r="I10" s="19">
        <v>150</v>
      </c>
      <c r="J10" s="19">
        <v>120</v>
      </c>
      <c r="K10" s="13">
        <f t="shared" si="2"/>
        <v>-0.2</v>
      </c>
      <c r="L10" s="15"/>
      <c r="M10" s="16">
        <v>349</v>
      </c>
      <c r="N10" s="16">
        <v>287</v>
      </c>
      <c r="O10" s="16">
        <v>149</v>
      </c>
      <c r="P10" s="17">
        <f t="shared" si="3"/>
        <v>0.91690544412607455</v>
      </c>
      <c r="Q10" s="17">
        <f t="shared" si="4"/>
        <v>0.88850174216027877</v>
      </c>
      <c r="R10" s="18">
        <f t="shared" si="5"/>
        <v>0.80536912751677847</v>
      </c>
    </row>
    <row r="11" spans="1:18" x14ac:dyDescent="0.25">
      <c r="A11" s="97" t="s">
        <v>7</v>
      </c>
      <c r="B11" s="98"/>
      <c r="C11" s="12">
        <v>379</v>
      </c>
      <c r="D11" s="12">
        <v>481</v>
      </c>
      <c r="E11" s="13">
        <f t="shared" si="0"/>
        <v>0.26912928759894461</v>
      </c>
      <c r="F11" s="12">
        <v>345</v>
      </c>
      <c r="G11" s="12">
        <v>444</v>
      </c>
      <c r="H11" s="14">
        <f t="shared" si="1"/>
        <v>0.28695652173913044</v>
      </c>
      <c r="I11" s="12">
        <v>249</v>
      </c>
      <c r="J11" s="12">
        <v>319</v>
      </c>
      <c r="K11" s="13">
        <f>(J11-I11)/I11</f>
        <v>0.28112449799196787</v>
      </c>
      <c r="L11" s="15"/>
      <c r="M11" s="16">
        <v>375</v>
      </c>
      <c r="N11" s="16">
        <v>342</v>
      </c>
      <c r="O11" s="16">
        <v>246</v>
      </c>
      <c r="P11" s="17">
        <f t="shared" si="3"/>
        <v>1.2826666666666666</v>
      </c>
      <c r="Q11" s="17">
        <f t="shared" si="4"/>
        <v>1.2982456140350878</v>
      </c>
      <c r="R11" s="18">
        <f t="shared" si="5"/>
        <v>1.2967479674796747</v>
      </c>
    </row>
    <row r="12" spans="1:18" x14ac:dyDescent="0.25">
      <c r="A12" s="97" t="s">
        <v>8</v>
      </c>
      <c r="B12" s="98"/>
      <c r="C12" s="12">
        <v>526</v>
      </c>
      <c r="D12" s="12">
        <v>587</v>
      </c>
      <c r="E12" s="13">
        <f t="shared" si="0"/>
        <v>0.11596958174904944</v>
      </c>
      <c r="F12" s="12">
        <v>434</v>
      </c>
      <c r="G12" s="12">
        <v>493</v>
      </c>
      <c r="H12" s="14">
        <f t="shared" si="1"/>
        <v>0.13594470046082949</v>
      </c>
      <c r="I12" s="12">
        <v>261</v>
      </c>
      <c r="J12" s="12">
        <v>298</v>
      </c>
      <c r="K12" s="13">
        <f t="shared" si="2"/>
        <v>0.1417624521072797</v>
      </c>
      <c r="L12" s="15"/>
      <c r="M12" s="16">
        <v>522</v>
      </c>
      <c r="N12" s="16">
        <v>440</v>
      </c>
      <c r="O12" s="16">
        <v>264</v>
      </c>
      <c r="P12" s="17">
        <f t="shared" si="3"/>
        <v>1.1245210727969348</v>
      </c>
      <c r="Q12" s="17">
        <f t="shared" si="4"/>
        <v>1.1204545454545454</v>
      </c>
      <c r="R12" s="18">
        <f t="shared" si="5"/>
        <v>1.1287878787878789</v>
      </c>
    </row>
    <row r="13" spans="1:18" x14ac:dyDescent="0.25">
      <c r="A13" s="97" t="s">
        <v>9</v>
      </c>
      <c r="B13" s="98"/>
      <c r="C13" s="20">
        <v>17</v>
      </c>
      <c r="D13" s="20">
        <v>24</v>
      </c>
      <c r="E13" s="13">
        <f t="shared" si="0"/>
        <v>0.41176470588235292</v>
      </c>
      <c r="F13" s="20">
        <v>16</v>
      </c>
      <c r="G13" s="20">
        <v>23</v>
      </c>
      <c r="H13" s="14">
        <f t="shared" si="1"/>
        <v>0.4375</v>
      </c>
      <c r="I13" s="20">
        <v>16</v>
      </c>
      <c r="J13" s="20">
        <v>21</v>
      </c>
      <c r="K13" s="13">
        <f t="shared" si="2"/>
        <v>0.3125</v>
      </c>
      <c r="L13" s="15"/>
      <c r="M13" s="16">
        <v>16</v>
      </c>
      <c r="N13" s="16">
        <v>16</v>
      </c>
      <c r="O13" s="16">
        <v>16</v>
      </c>
      <c r="P13" s="17">
        <f t="shared" si="3"/>
        <v>1.5</v>
      </c>
      <c r="Q13" s="17">
        <f t="shared" si="4"/>
        <v>1.4375</v>
      </c>
      <c r="R13" s="18">
        <f t="shared" si="5"/>
        <v>1.3125</v>
      </c>
    </row>
    <row r="14" spans="1:18" x14ac:dyDescent="0.25">
      <c r="A14" s="99" t="s">
        <v>10</v>
      </c>
      <c r="B14" s="100"/>
      <c r="C14" s="19">
        <v>250</v>
      </c>
      <c r="D14" s="19">
        <v>233</v>
      </c>
      <c r="E14" s="13">
        <f t="shared" si="0"/>
        <v>-6.8000000000000005E-2</v>
      </c>
      <c r="F14" s="19">
        <v>103</v>
      </c>
      <c r="G14" s="19">
        <v>106</v>
      </c>
      <c r="H14" s="14">
        <f t="shared" si="1"/>
        <v>2.9126213592233011E-2</v>
      </c>
      <c r="I14" s="19">
        <v>89</v>
      </c>
      <c r="J14" s="19">
        <v>91</v>
      </c>
      <c r="K14" s="13">
        <f t="shared" si="2"/>
        <v>2.247191011235955E-2</v>
      </c>
      <c r="L14" s="15"/>
      <c r="M14" s="16">
        <v>250</v>
      </c>
      <c r="N14" s="16">
        <v>103</v>
      </c>
      <c r="O14" s="16">
        <v>89</v>
      </c>
      <c r="P14" s="17">
        <f t="shared" si="3"/>
        <v>0.93200000000000005</v>
      </c>
      <c r="Q14" s="17">
        <f t="shared" si="4"/>
        <v>1.029126213592233</v>
      </c>
      <c r="R14" s="18">
        <f t="shared" si="5"/>
        <v>1.0224719101123596</v>
      </c>
    </row>
    <row r="15" spans="1:18" x14ac:dyDescent="0.25">
      <c r="A15" s="101" t="s">
        <v>11</v>
      </c>
      <c r="B15" s="102"/>
      <c r="C15" s="21">
        <f>C7+C14</f>
        <v>1527</v>
      </c>
      <c r="D15" s="22">
        <f>D7+D14</f>
        <v>1645</v>
      </c>
      <c r="E15" s="23">
        <f t="shared" si="0"/>
        <v>7.7275703994760969E-2</v>
      </c>
      <c r="F15" s="21">
        <f>F7+F14</f>
        <v>1185</v>
      </c>
      <c r="G15" s="21">
        <f>G7+G14</f>
        <v>1321</v>
      </c>
      <c r="H15" s="24">
        <f t="shared" si="1"/>
        <v>0.11476793248945148</v>
      </c>
      <c r="I15" s="21">
        <f>I7+I14</f>
        <v>765</v>
      </c>
      <c r="J15" s="21">
        <f>J7+J14</f>
        <v>849</v>
      </c>
      <c r="K15" s="23">
        <f t="shared" si="2"/>
        <v>0.10980392156862745</v>
      </c>
      <c r="L15" s="25"/>
      <c r="M15" s="26">
        <f>M7+M14</f>
        <v>1512</v>
      </c>
      <c r="N15" s="26">
        <f>N7+N14</f>
        <v>1188</v>
      </c>
      <c r="O15" s="26">
        <f>O7+O14</f>
        <v>764</v>
      </c>
      <c r="P15" s="27">
        <f t="shared" si="3"/>
        <v>1.087962962962963</v>
      </c>
      <c r="Q15" s="27">
        <f t="shared" si="4"/>
        <v>1.111952861952862</v>
      </c>
      <c r="R15" s="28">
        <f t="shared" si="5"/>
        <v>1.1112565445026179</v>
      </c>
    </row>
    <row r="16" spans="1:18" x14ac:dyDescent="0.25">
      <c r="A16" s="103" t="s">
        <v>12</v>
      </c>
      <c r="B16" s="104"/>
      <c r="C16" s="29"/>
      <c r="D16" s="30"/>
      <c r="E16" s="31"/>
      <c r="F16" s="29"/>
      <c r="G16" s="29"/>
      <c r="H16" s="32"/>
      <c r="I16" s="29"/>
      <c r="J16" s="29"/>
      <c r="K16" s="31"/>
      <c r="L16" s="33"/>
      <c r="M16" s="34"/>
      <c r="N16" s="34"/>
      <c r="O16" s="34"/>
      <c r="P16" s="31"/>
      <c r="Q16" s="31"/>
      <c r="R16" s="35"/>
    </row>
    <row r="17" spans="1:18" x14ac:dyDescent="0.25">
      <c r="A17" s="105" t="s">
        <v>3</v>
      </c>
      <c r="B17" s="106"/>
      <c r="C17" s="12">
        <v>574</v>
      </c>
      <c r="D17" s="12">
        <v>665</v>
      </c>
      <c r="E17" s="13">
        <f t="shared" ref="E17:E25" si="6">(D17-C17)/C17</f>
        <v>0.15853658536585366</v>
      </c>
      <c r="F17" s="12">
        <v>447</v>
      </c>
      <c r="G17" s="12">
        <v>518</v>
      </c>
      <c r="H17" s="14">
        <f t="shared" ref="H17:H25" si="7">(G17-F17)/F17</f>
        <v>0.15883668903803133</v>
      </c>
      <c r="I17" s="12">
        <v>289</v>
      </c>
      <c r="J17" s="12">
        <v>350</v>
      </c>
      <c r="K17" s="14">
        <f t="shared" ref="K17:K25" si="8">(J17-I17)/I17</f>
        <v>0.21107266435986158</v>
      </c>
      <c r="L17" s="15"/>
      <c r="M17" s="12">
        <v>573</v>
      </c>
      <c r="N17" s="12">
        <v>449</v>
      </c>
      <c r="O17" s="12">
        <v>290</v>
      </c>
      <c r="P17" s="17">
        <f t="shared" ref="P17" si="9">D17/M17</f>
        <v>1.1605584642233857</v>
      </c>
      <c r="Q17" s="17">
        <f t="shared" ref="Q17:Q25" si="10">G17/N17</f>
        <v>1.153674832962138</v>
      </c>
      <c r="R17" s="18">
        <f t="shared" ref="R17:R25" si="11">J17/O17</f>
        <v>1.2068965517241379</v>
      </c>
    </row>
    <row r="18" spans="1:18" x14ac:dyDescent="0.25">
      <c r="A18" s="97" t="s">
        <v>4</v>
      </c>
      <c r="B18" s="98"/>
      <c r="C18" s="19">
        <v>21</v>
      </c>
      <c r="D18" s="19">
        <v>16</v>
      </c>
      <c r="E18" s="13">
        <f t="shared" si="6"/>
        <v>-0.23809523809523808</v>
      </c>
      <c r="F18" s="19">
        <v>12</v>
      </c>
      <c r="G18" s="19">
        <v>13</v>
      </c>
      <c r="H18" s="14">
        <f t="shared" si="7"/>
        <v>8.3333333333333329E-2</v>
      </c>
      <c r="I18" s="19">
        <v>7</v>
      </c>
      <c r="J18" s="19">
        <v>10</v>
      </c>
      <c r="K18" s="14">
        <f t="shared" si="8"/>
        <v>0.42857142857142855</v>
      </c>
      <c r="L18" s="15"/>
      <c r="M18" s="19">
        <v>21</v>
      </c>
      <c r="N18" s="19">
        <v>12</v>
      </c>
      <c r="O18" s="19">
        <v>7</v>
      </c>
      <c r="P18" s="17">
        <f>D18/M18</f>
        <v>0.76190476190476186</v>
      </c>
      <c r="Q18" s="17">
        <f t="shared" si="10"/>
        <v>1.0833333333333333</v>
      </c>
      <c r="R18" s="18">
        <f t="shared" si="11"/>
        <v>1.4285714285714286</v>
      </c>
    </row>
    <row r="19" spans="1:18" x14ac:dyDescent="0.25">
      <c r="A19" s="97" t="s">
        <v>41</v>
      </c>
      <c r="B19" s="98"/>
      <c r="C19" s="19">
        <v>15</v>
      </c>
      <c r="D19" s="19">
        <v>2</v>
      </c>
      <c r="E19" s="13">
        <f t="shared" si="6"/>
        <v>-0.8666666666666667</v>
      </c>
      <c r="F19" s="19">
        <v>7</v>
      </c>
      <c r="G19" s="19">
        <v>2</v>
      </c>
      <c r="H19" s="14">
        <f t="shared" si="7"/>
        <v>-0.7142857142857143</v>
      </c>
      <c r="I19" s="19">
        <v>3</v>
      </c>
      <c r="J19" s="19">
        <v>2</v>
      </c>
      <c r="K19" s="14">
        <f t="shared" si="8"/>
        <v>-0.33333333333333331</v>
      </c>
      <c r="L19" s="15"/>
      <c r="M19" s="19">
        <v>15</v>
      </c>
      <c r="N19" s="19">
        <v>7</v>
      </c>
      <c r="O19" s="19">
        <v>3</v>
      </c>
      <c r="P19" s="17">
        <f t="shared" ref="P19:P25" si="12">D19/M19</f>
        <v>0.13333333333333333</v>
      </c>
      <c r="Q19" s="17">
        <f t="shared" si="10"/>
        <v>0.2857142857142857</v>
      </c>
      <c r="R19" s="18">
        <f t="shared" si="11"/>
        <v>0.66666666666666663</v>
      </c>
    </row>
    <row r="20" spans="1:18" x14ac:dyDescent="0.25">
      <c r="A20" s="97" t="s">
        <v>6</v>
      </c>
      <c r="B20" s="98"/>
      <c r="C20" s="19">
        <v>134</v>
      </c>
      <c r="D20" s="19">
        <v>126</v>
      </c>
      <c r="E20" s="13">
        <f t="shared" si="6"/>
        <v>-5.9701492537313432E-2</v>
      </c>
      <c r="F20" s="19">
        <v>86</v>
      </c>
      <c r="G20" s="19">
        <v>76</v>
      </c>
      <c r="H20" s="14">
        <f t="shared" si="7"/>
        <v>-0.11627906976744186</v>
      </c>
      <c r="I20" s="19">
        <v>38</v>
      </c>
      <c r="J20" s="19">
        <v>41</v>
      </c>
      <c r="K20" s="14">
        <f t="shared" si="8"/>
        <v>7.8947368421052627E-2</v>
      </c>
      <c r="L20" s="15"/>
      <c r="M20" s="19">
        <v>134</v>
      </c>
      <c r="N20" s="19">
        <v>86</v>
      </c>
      <c r="O20" s="19">
        <v>38</v>
      </c>
      <c r="P20" s="17">
        <f t="shared" si="12"/>
        <v>0.94029850746268662</v>
      </c>
      <c r="Q20" s="17">
        <f t="shared" si="10"/>
        <v>0.88372093023255816</v>
      </c>
      <c r="R20" s="18">
        <f t="shared" si="11"/>
        <v>1.0789473684210527</v>
      </c>
    </row>
    <row r="21" spans="1:18" x14ac:dyDescent="0.25">
      <c r="A21" s="97" t="s">
        <v>7</v>
      </c>
      <c r="B21" s="98"/>
      <c r="C21" s="12">
        <v>135</v>
      </c>
      <c r="D21" s="12">
        <v>200</v>
      </c>
      <c r="E21" s="13">
        <f t="shared" si="6"/>
        <v>0.48148148148148145</v>
      </c>
      <c r="F21" s="12">
        <v>124</v>
      </c>
      <c r="G21" s="12">
        <v>179</v>
      </c>
      <c r="H21" s="14">
        <f t="shared" si="7"/>
        <v>0.44354838709677419</v>
      </c>
      <c r="I21" s="12">
        <v>95</v>
      </c>
      <c r="J21" s="12">
        <v>129</v>
      </c>
      <c r="K21" s="14">
        <f t="shared" si="8"/>
        <v>0.35789473684210527</v>
      </c>
      <c r="L21" s="15"/>
      <c r="M21" s="12">
        <v>134</v>
      </c>
      <c r="N21" s="12">
        <v>123</v>
      </c>
      <c r="O21" s="12">
        <v>94</v>
      </c>
      <c r="P21" s="17">
        <f t="shared" si="12"/>
        <v>1.4925373134328359</v>
      </c>
      <c r="Q21" s="17">
        <f t="shared" si="10"/>
        <v>1.4552845528455285</v>
      </c>
      <c r="R21" s="18">
        <f t="shared" si="11"/>
        <v>1.3723404255319149</v>
      </c>
    </row>
    <row r="22" spans="1:18" x14ac:dyDescent="0.25">
      <c r="A22" s="97" t="s">
        <v>8</v>
      </c>
      <c r="B22" s="98"/>
      <c r="C22" s="12">
        <v>291</v>
      </c>
      <c r="D22" s="12">
        <v>315</v>
      </c>
      <c r="E22" s="13">
        <f t="shared" si="6"/>
        <v>8.247422680412371E-2</v>
      </c>
      <c r="F22" s="12">
        <v>223</v>
      </c>
      <c r="G22" s="12">
        <v>240</v>
      </c>
      <c r="H22" s="14">
        <f t="shared" si="7"/>
        <v>7.623318385650224E-2</v>
      </c>
      <c r="I22" s="12">
        <v>142</v>
      </c>
      <c r="J22" s="12">
        <v>159</v>
      </c>
      <c r="K22" s="14">
        <f t="shared" si="8"/>
        <v>0.11971830985915492</v>
      </c>
      <c r="L22" s="15"/>
      <c r="M22" s="12">
        <v>291</v>
      </c>
      <c r="N22" s="12">
        <v>226</v>
      </c>
      <c r="O22" s="12">
        <v>144</v>
      </c>
      <c r="P22" s="17">
        <f t="shared" si="12"/>
        <v>1.0824742268041236</v>
      </c>
      <c r="Q22" s="17">
        <f t="shared" si="10"/>
        <v>1.0619469026548674</v>
      </c>
      <c r="R22" s="18">
        <f t="shared" si="11"/>
        <v>1.1041666666666667</v>
      </c>
    </row>
    <row r="23" spans="1:18" x14ac:dyDescent="0.25">
      <c r="A23" s="97" t="s">
        <v>9</v>
      </c>
      <c r="B23" s="98"/>
      <c r="C23" s="20">
        <v>14</v>
      </c>
      <c r="D23" s="20">
        <v>24</v>
      </c>
      <c r="E23" s="13">
        <f t="shared" si="6"/>
        <v>0.7142857142857143</v>
      </c>
      <c r="F23" s="20">
        <v>14</v>
      </c>
      <c r="G23" s="20">
        <v>23</v>
      </c>
      <c r="H23" s="14">
        <f t="shared" si="7"/>
        <v>0.6428571428571429</v>
      </c>
      <c r="I23" s="20">
        <v>14</v>
      </c>
      <c r="J23" s="20">
        <v>21</v>
      </c>
      <c r="K23" s="14">
        <f t="shared" si="8"/>
        <v>0.5</v>
      </c>
      <c r="L23" s="15"/>
      <c r="M23" s="20">
        <v>14</v>
      </c>
      <c r="N23" s="20">
        <v>14</v>
      </c>
      <c r="O23" s="20">
        <v>14</v>
      </c>
      <c r="P23" s="17">
        <f t="shared" si="12"/>
        <v>1.7142857142857142</v>
      </c>
      <c r="Q23" s="17">
        <f t="shared" si="10"/>
        <v>1.6428571428571428</v>
      </c>
      <c r="R23" s="18">
        <f t="shared" si="11"/>
        <v>1.5</v>
      </c>
    </row>
    <row r="24" spans="1:18" x14ac:dyDescent="0.25">
      <c r="A24" s="99" t="s">
        <v>10</v>
      </c>
      <c r="B24" s="100"/>
      <c r="C24" s="19">
        <v>245</v>
      </c>
      <c r="D24" s="19">
        <v>229</v>
      </c>
      <c r="E24" s="13">
        <f t="shared" si="6"/>
        <v>-6.5306122448979598E-2</v>
      </c>
      <c r="F24" s="19">
        <v>100</v>
      </c>
      <c r="G24" s="19">
        <v>104</v>
      </c>
      <c r="H24" s="14">
        <f t="shared" si="7"/>
        <v>0.04</v>
      </c>
      <c r="I24" s="19">
        <v>87</v>
      </c>
      <c r="J24" s="19">
        <v>91</v>
      </c>
      <c r="K24" s="14">
        <f t="shared" si="8"/>
        <v>4.5977011494252873E-2</v>
      </c>
      <c r="L24" s="15"/>
      <c r="M24" s="19">
        <v>245</v>
      </c>
      <c r="N24" s="19">
        <v>100</v>
      </c>
      <c r="O24" s="19">
        <v>87</v>
      </c>
      <c r="P24" s="17">
        <f t="shared" si="12"/>
        <v>0.9346938775510204</v>
      </c>
      <c r="Q24" s="17">
        <f t="shared" si="10"/>
        <v>1.04</v>
      </c>
      <c r="R24" s="18">
        <f t="shared" si="11"/>
        <v>1.0459770114942528</v>
      </c>
    </row>
    <row r="25" spans="1:18" x14ac:dyDescent="0.25">
      <c r="A25" s="101" t="s">
        <v>13</v>
      </c>
      <c r="B25" s="102"/>
      <c r="C25" s="36">
        <f>C17+C24</f>
        <v>819</v>
      </c>
      <c r="D25" s="37">
        <f>D17+D24</f>
        <v>894</v>
      </c>
      <c r="E25" s="23">
        <f t="shared" si="6"/>
        <v>9.1575091575091569E-2</v>
      </c>
      <c r="F25" s="36">
        <f>F17+F24</f>
        <v>547</v>
      </c>
      <c r="G25" s="36">
        <f>G17+G24</f>
        <v>622</v>
      </c>
      <c r="H25" s="24">
        <f t="shared" si="7"/>
        <v>0.13711151736745886</v>
      </c>
      <c r="I25" s="36">
        <f>I17+I24</f>
        <v>376</v>
      </c>
      <c r="J25" s="36">
        <f>J17+J24</f>
        <v>441</v>
      </c>
      <c r="K25" s="23">
        <f t="shared" si="8"/>
        <v>0.17287234042553193</v>
      </c>
      <c r="L25" s="25"/>
      <c r="M25" s="38">
        <f>M17+M24</f>
        <v>818</v>
      </c>
      <c r="N25" s="38">
        <f>N17+N24</f>
        <v>549</v>
      </c>
      <c r="O25" s="38">
        <f>O17+O24</f>
        <v>377</v>
      </c>
      <c r="P25" s="27">
        <f t="shared" si="12"/>
        <v>1.0929095354523228</v>
      </c>
      <c r="Q25" s="27">
        <f t="shared" si="10"/>
        <v>1.1329690346083789</v>
      </c>
      <c r="R25" s="28">
        <f t="shared" si="11"/>
        <v>1.169761273209549</v>
      </c>
    </row>
    <row r="26" spans="1:18" ht="15" customHeight="1" x14ac:dyDescent="0.25">
      <c r="A26" s="92" t="s">
        <v>14</v>
      </c>
      <c r="B26" s="93"/>
      <c r="C26" s="39"/>
      <c r="D26" s="40"/>
      <c r="E26" s="41"/>
      <c r="F26" s="39"/>
      <c r="G26" s="39"/>
      <c r="H26" s="42"/>
      <c r="I26" s="39"/>
      <c r="J26" s="39"/>
      <c r="K26" s="41"/>
      <c r="L26" s="43"/>
      <c r="M26" s="44"/>
      <c r="N26" s="44"/>
      <c r="O26" s="44"/>
      <c r="P26" s="45"/>
      <c r="Q26" s="45"/>
      <c r="R26" s="46"/>
    </row>
    <row r="27" spans="1:18" x14ac:dyDescent="0.25">
      <c r="A27" s="94" t="s">
        <v>15</v>
      </c>
      <c r="B27" s="47" t="s">
        <v>16</v>
      </c>
      <c r="C27" s="19">
        <v>20</v>
      </c>
      <c r="D27" s="48">
        <v>28</v>
      </c>
      <c r="E27" s="13">
        <f t="shared" ref="E27:E65" si="13">(D27-C27)/C27</f>
        <v>0.4</v>
      </c>
      <c r="F27" s="19">
        <v>9</v>
      </c>
      <c r="G27" s="19">
        <v>14</v>
      </c>
      <c r="H27" s="14">
        <f t="shared" ref="H27:H52" si="14">(G27-F27)/F27</f>
        <v>0.55555555555555558</v>
      </c>
      <c r="I27" s="19">
        <v>5</v>
      </c>
      <c r="J27" s="19">
        <v>8</v>
      </c>
      <c r="K27" s="88">
        <f t="shared" ref="K27:K28" si="15">(J27-I27)/I27</f>
        <v>0.6</v>
      </c>
      <c r="L27" s="49"/>
      <c r="M27" s="50">
        <v>20</v>
      </c>
      <c r="N27" s="50">
        <v>9</v>
      </c>
      <c r="O27" s="51">
        <v>5</v>
      </c>
      <c r="P27" s="17">
        <f t="shared" ref="P27:P65" si="16">D27/M27</f>
        <v>1.4</v>
      </c>
      <c r="Q27" s="17">
        <f t="shared" ref="Q27:Q65" si="17">G27/N27</f>
        <v>1.5555555555555556</v>
      </c>
      <c r="R27" s="18">
        <f t="shared" ref="R27:R65" si="18">J27/O27</f>
        <v>1.6</v>
      </c>
    </row>
    <row r="28" spans="1:18" x14ac:dyDescent="0.25">
      <c r="A28" s="95"/>
      <c r="B28" s="52" t="s">
        <v>17</v>
      </c>
      <c r="C28" s="53">
        <v>127</v>
      </c>
      <c r="D28" s="54">
        <v>85</v>
      </c>
      <c r="E28" s="55">
        <f t="shared" si="13"/>
        <v>-0.33070866141732286</v>
      </c>
      <c r="F28" s="53">
        <v>90</v>
      </c>
      <c r="G28" s="53">
        <v>55</v>
      </c>
      <c r="H28" s="56">
        <f t="shared" si="14"/>
        <v>-0.3888888888888889</v>
      </c>
      <c r="I28" s="53">
        <v>59</v>
      </c>
      <c r="J28" s="53">
        <v>30</v>
      </c>
      <c r="K28" s="13">
        <f t="shared" si="15"/>
        <v>-0.49152542372881358</v>
      </c>
      <c r="L28" s="57"/>
      <c r="M28" s="58">
        <v>127</v>
      </c>
      <c r="N28" s="58">
        <v>90</v>
      </c>
      <c r="O28" s="58">
        <v>59</v>
      </c>
      <c r="P28" s="17">
        <f t="shared" si="16"/>
        <v>0.6692913385826772</v>
      </c>
      <c r="Q28" s="17">
        <f t="shared" si="17"/>
        <v>0.61111111111111116</v>
      </c>
      <c r="R28" s="18">
        <f t="shared" si="18"/>
        <v>0.50847457627118642</v>
      </c>
    </row>
    <row r="29" spans="1:18" s="68" customFormat="1" ht="15.75" thickBot="1" x14ac:dyDescent="0.3">
      <c r="A29" s="96"/>
      <c r="B29" s="59" t="s">
        <v>18</v>
      </c>
      <c r="C29" s="60">
        <v>55</v>
      </c>
      <c r="D29" s="61">
        <v>50</v>
      </c>
      <c r="E29" s="62">
        <f t="shared" si="13"/>
        <v>-9.0909090909090912E-2</v>
      </c>
      <c r="F29" s="60">
        <v>14</v>
      </c>
      <c r="G29" s="60">
        <v>11</v>
      </c>
      <c r="H29" s="63">
        <f t="shared" si="14"/>
        <v>-0.21428571428571427</v>
      </c>
      <c r="I29" s="60">
        <v>12</v>
      </c>
      <c r="J29" s="60">
        <v>10</v>
      </c>
      <c r="K29" s="62">
        <f>(J29-I29)/I29</f>
        <v>-0.16666666666666666</v>
      </c>
      <c r="L29" s="64"/>
      <c r="M29" s="65">
        <v>55</v>
      </c>
      <c r="N29" s="65">
        <v>14</v>
      </c>
      <c r="O29" s="65">
        <v>12</v>
      </c>
      <c r="P29" s="66">
        <f t="shared" si="16"/>
        <v>0.90909090909090906</v>
      </c>
      <c r="Q29" s="66">
        <f t="shared" si="17"/>
        <v>0.7857142857142857</v>
      </c>
      <c r="R29" s="67">
        <f t="shared" si="18"/>
        <v>0.83333333333333337</v>
      </c>
    </row>
    <row r="30" spans="1:18" ht="15.75" thickBot="1" x14ac:dyDescent="0.3">
      <c r="A30" s="91" t="s">
        <v>19</v>
      </c>
      <c r="B30" s="69" t="s">
        <v>16</v>
      </c>
      <c r="C30" s="70">
        <v>38</v>
      </c>
      <c r="D30" s="71">
        <v>29</v>
      </c>
      <c r="E30" s="72">
        <f t="shared" si="13"/>
        <v>-0.23684210526315788</v>
      </c>
      <c r="F30" s="70">
        <v>22</v>
      </c>
      <c r="G30" s="70">
        <v>20</v>
      </c>
      <c r="H30" s="73">
        <f t="shared" si="14"/>
        <v>-9.0909090909090912E-2</v>
      </c>
      <c r="I30" s="53">
        <v>8</v>
      </c>
      <c r="J30" s="53">
        <v>9</v>
      </c>
      <c r="K30" s="72">
        <f t="shared" ref="K30:K52" si="19">(J30-I30)/I30</f>
        <v>0.125</v>
      </c>
      <c r="L30" s="74"/>
      <c r="M30" s="75">
        <v>38</v>
      </c>
      <c r="N30" s="75">
        <v>22</v>
      </c>
      <c r="O30" s="75">
        <v>8</v>
      </c>
      <c r="P30" s="76">
        <f t="shared" si="16"/>
        <v>0.76315789473684215</v>
      </c>
      <c r="Q30" s="76">
        <f t="shared" si="17"/>
        <v>0.90909090909090906</v>
      </c>
      <c r="R30" s="77">
        <f t="shared" si="18"/>
        <v>1.125</v>
      </c>
    </row>
    <row r="31" spans="1:18" ht="15.75" thickBot="1" x14ac:dyDescent="0.3">
      <c r="A31" s="91"/>
      <c r="B31" s="52" t="s">
        <v>17</v>
      </c>
      <c r="C31" s="48">
        <v>153</v>
      </c>
      <c r="D31" s="48">
        <v>162</v>
      </c>
      <c r="E31" s="13">
        <f t="shared" si="13"/>
        <v>5.8823529411764705E-2</v>
      </c>
      <c r="F31" s="19">
        <v>124</v>
      </c>
      <c r="G31" s="19">
        <v>128</v>
      </c>
      <c r="H31" s="14">
        <f t="shared" si="14"/>
        <v>3.2258064516129031E-2</v>
      </c>
      <c r="I31" s="19">
        <v>76</v>
      </c>
      <c r="J31" s="19">
        <v>89</v>
      </c>
      <c r="K31" s="13">
        <f t="shared" si="19"/>
        <v>0.17105263157894737</v>
      </c>
      <c r="L31" s="57"/>
      <c r="M31" s="50">
        <v>153</v>
      </c>
      <c r="N31" s="50">
        <v>124</v>
      </c>
      <c r="O31" s="50">
        <v>76</v>
      </c>
      <c r="P31" s="17">
        <f t="shared" si="16"/>
        <v>1.0588235294117647</v>
      </c>
      <c r="Q31" s="17">
        <f t="shared" si="17"/>
        <v>1.032258064516129</v>
      </c>
      <c r="R31" s="18">
        <f t="shared" si="18"/>
        <v>1.1710526315789473</v>
      </c>
    </row>
    <row r="32" spans="1:18" ht="15.75" thickBot="1" x14ac:dyDescent="0.3">
      <c r="A32" s="89"/>
      <c r="B32" s="59" t="s">
        <v>18</v>
      </c>
      <c r="C32" s="60">
        <v>31</v>
      </c>
      <c r="D32" s="61">
        <v>24</v>
      </c>
      <c r="E32" s="62">
        <f t="shared" si="13"/>
        <v>-0.22580645161290322</v>
      </c>
      <c r="F32" s="60">
        <v>19</v>
      </c>
      <c r="G32" s="60">
        <v>17</v>
      </c>
      <c r="H32" s="63">
        <f t="shared" si="14"/>
        <v>-0.10526315789473684</v>
      </c>
      <c r="I32" s="60">
        <v>17</v>
      </c>
      <c r="J32" s="60">
        <v>15</v>
      </c>
      <c r="K32" s="62">
        <f t="shared" si="19"/>
        <v>-0.11764705882352941</v>
      </c>
      <c r="L32" s="64"/>
      <c r="M32" s="65">
        <v>31</v>
      </c>
      <c r="N32" s="65">
        <v>19</v>
      </c>
      <c r="O32" s="65">
        <v>17</v>
      </c>
      <c r="P32" s="66">
        <f t="shared" si="16"/>
        <v>0.77419354838709675</v>
      </c>
      <c r="Q32" s="66">
        <f t="shared" si="17"/>
        <v>0.89473684210526316</v>
      </c>
      <c r="R32" s="67">
        <f t="shared" si="18"/>
        <v>0.88235294117647056</v>
      </c>
    </row>
    <row r="33" spans="1:18" ht="15.75" thickBot="1" x14ac:dyDescent="0.3">
      <c r="A33" s="91" t="s">
        <v>20</v>
      </c>
      <c r="B33" s="69" t="s">
        <v>16</v>
      </c>
      <c r="C33" s="70">
        <v>30</v>
      </c>
      <c r="D33" s="71">
        <v>21</v>
      </c>
      <c r="E33" s="72">
        <f t="shared" si="13"/>
        <v>-0.3</v>
      </c>
      <c r="F33" s="70">
        <v>18</v>
      </c>
      <c r="G33" s="70">
        <v>13</v>
      </c>
      <c r="H33" s="73">
        <f t="shared" si="14"/>
        <v>-0.27777777777777779</v>
      </c>
      <c r="I33" s="53">
        <v>6</v>
      </c>
      <c r="J33" s="53">
        <v>7</v>
      </c>
      <c r="K33" s="72">
        <f t="shared" si="19"/>
        <v>0.16666666666666666</v>
      </c>
      <c r="L33" s="74"/>
      <c r="M33" s="75">
        <v>30</v>
      </c>
      <c r="N33" s="75">
        <v>18</v>
      </c>
      <c r="O33" s="75">
        <v>6</v>
      </c>
      <c r="P33" s="76">
        <f t="shared" si="16"/>
        <v>0.7</v>
      </c>
      <c r="Q33" s="76">
        <f t="shared" si="17"/>
        <v>0.72222222222222221</v>
      </c>
      <c r="R33" s="77">
        <f t="shared" si="18"/>
        <v>1.1666666666666667</v>
      </c>
    </row>
    <row r="34" spans="1:18" ht="15.75" thickBot="1" x14ac:dyDescent="0.3">
      <c r="A34" s="91"/>
      <c r="B34" s="52" t="s">
        <v>17</v>
      </c>
      <c r="C34" s="48">
        <v>108</v>
      </c>
      <c r="D34" s="48">
        <v>126</v>
      </c>
      <c r="E34" s="13">
        <f t="shared" si="13"/>
        <v>0.16666666666666666</v>
      </c>
      <c r="F34" s="19">
        <v>78</v>
      </c>
      <c r="G34" s="19">
        <v>92</v>
      </c>
      <c r="H34" s="14">
        <f t="shared" si="14"/>
        <v>0.17948717948717949</v>
      </c>
      <c r="I34" s="19">
        <v>44</v>
      </c>
      <c r="J34" s="19">
        <v>60</v>
      </c>
      <c r="K34" s="13">
        <f t="shared" si="19"/>
        <v>0.36363636363636365</v>
      </c>
      <c r="L34" s="57"/>
      <c r="M34" s="50">
        <v>108</v>
      </c>
      <c r="N34" s="50">
        <v>79</v>
      </c>
      <c r="O34" s="50">
        <v>44</v>
      </c>
      <c r="P34" s="17">
        <f t="shared" si="16"/>
        <v>1.1666666666666667</v>
      </c>
      <c r="Q34" s="17">
        <f t="shared" si="17"/>
        <v>1.1645569620253164</v>
      </c>
      <c r="R34" s="18">
        <f t="shared" si="18"/>
        <v>1.3636363636363635</v>
      </c>
    </row>
    <row r="35" spans="1:18" ht="15.75" thickBot="1" x14ac:dyDescent="0.3">
      <c r="A35" s="89"/>
      <c r="B35" s="59" t="s">
        <v>18</v>
      </c>
      <c r="C35" s="60">
        <v>36</v>
      </c>
      <c r="D35" s="61">
        <v>33</v>
      </c>
      <c r="E35" s="62">
        <f t="shared" si="13"/>
        <v>-8.3333333333333329E-2</v>
      </c>
      <c r="F35" s="60">
        <v>15</v>
      </c>
      <c r="G35" s="60">
        <v>13</v>
      </c>
      <c r="H35" s="63">
        <f t="shared" si="14"/>
        <v>-0.13333333333333333</v>
      </c>
      <c r="I35" s="60">
        <v>14</v>
      </c>
      <c r="J35" s="60">
        <v>13</v>
      </c>
      <c r="K35" s="62">
        <f t="shared" si="19"/>
        <v>-7.1428571428571425E-2</v>
      </c>
      <c r="L35" s="64"/>
      <c r="M35" s="65">
        <v>36</v>
      </c>
      <c r="N35" s="65">
        <v>15</v>
      </c>
      <c r="O35" s="65">
        <v>14</v>
      </c>
      <c r="P35" s="66">
        <f t="shared" si="16"/>
        <v>0.91666666666666663</v>
      </c>
      <c r="Q35" s="66">
        <f t="shared" si="17"/>
        <v>0.8666666666666667</v>
      </c>
      <c r="R35" s="67">
        <f t="shared" si="18"/>
        <v>0.9285714285714286</v>
      </c>
    </row>
    <row r="36" spans="1:18" ht="15.75" thickBot="1" x14ac:dyDescent="0.3">
      <c r="A36" s="91" t="s">
        <v>21</v>
      </c>
      <c r="B36" s="69" t="s">
        <v>16</v>
      </c>
      <c r="C36" s="71">
        <v>20</v>
      </c>
      <c r="D36" s="71">
        <v>24</v>
      </c>
      <c r="E36" s="72">
        <f t="shared" si="13"/>
        <v>0.2</v>
      </c>
      <c r="F36" s="70">
        <v>16</v>
      </c>
      <c r="G36" s="70">
        <v>16</v>
      </c>
      <c r="H36" s="73">
        <f t="shared" si="14"/>
        <v>0</v>
      </c>
      <c r="I36" s="53">
        <v>9</v>
      </c>
      <c r="J36" s="53">
        <v>10</v>
      </c>
      <c r="K36" s="72">
        <f t="shared" si="19"/>
        <v>0.1111111111111111</v>
      </c>
      <c r="L36" s="74"/>
      <c r="M36" s="75">
        <v>20</v>
      </c>
      <c r="N36" s="75">
        <v>16</v>
      </c>
      <c r="O36" s="75">
        <v>9</v>
      </c>
      <c r="P36" s="76">
        <f t="shared" si="16"/>
        <v>1.2</v>
      </c>
      <c r="Q36" s="76">
        <f t="shared" si="17"/>
        <v>1</v>
      </c>
      <c r="R36" s="77">
        <f t="shared" si="18"/>
        <v>1.1111111111111112</v>
      </c>
    </row>
    <row r="37" spans="1:18" ht="15.75" thickBot="1" x14ac:dyDescent="0.3">
      <c r="A37" s="91"/>
      <c r="B37" s="52" t="s">
        <v>17</v>
      </c>
      <c r="C37" s="48">
        <v>61</v>
      </c>
      <c r="D37" s="48">
        <v>98</v>
      </c>
      <c r="E37" s="13">
        <f t="shared" si="13"/>
        <v>0.60655737704918034</v>
      </c>
      <c r="F37" s="19">
        <v>49</v>
      </c>
      <c r="G37" s="19">
        <v>80</v>
      </c>
      <c r="H37" s="14">
        <f t="shared" si="14"/>
        <v>0.63265306122448983</v>
      </c>
      <c r="I37" s="19">
        <v>36</v>
      </c>
      <c r="J37" s="19">
        <v>55</v>
      </c>
      <c r="K37" s="13">
        <f t="shared" si="19"/>
        <v>0.52777777777777779</v>
      </c>
      <c r="L37" s="57"/>
      <c r="M37" s="50">
        <v>60</v>
      </c>
      <c r="N37" s="50">
        <v>49</v>
      </c>
      <c r="O37" s="50">
        <v>36</v>
      </c>
      <c r="P37" s="17">
        <f t="shared" si="16"/>
        <v>1.6333333333333333</v>
      </c>
      <c r="Q37" s="17">
        <f t="shared" si="17"/>
        <v>1.6326530612244898</v>
      </c>
      <c r="R37" s="18">
        <f t="shared" si="18"/>
        <v>1.5277777777777777</v>
      </c>
    </row>
    <row r="38" spans="1:18" ht="15.75" thickBot="1" x14ac:dyDescent="0.3">
      <c r="A38" s="89"/>
      <c r="B38" s="59" t="s">
        <v>18</v>
      </c>
      <c r="C38" s="60">
        <v>34</v>
      </c>
      <c r="D38" s="61">
        <v>21</v>
      </c>
      <c r="E38" s="62">
        <f t="shared" si="13"/>
        <v>-0.38235294117647056</v>
      </c>
      <c r="F38" s="60">
        <v>3</v>
      </c>
      <c r="G38" s="60">
        <v>3</v>
      </c>
      <c r="H38" s="63">
        <f t="shared" si="14"/>
        <v>0</v>
      </c>
      <c r="I38" s="60">
        <v>2</v>
      </c>
      <c r="J38" s="60">
        <v>3</v>
      </c>
      <c r="K38" s="62">
        <f t="shared" si="19"/>
        <v>0.5</v>
      </c>
      <c r="L38" s="64"/>
      <c r="M38" s="65">
        <v>34</v>
      </c>
      <c r="N38" s="65">
        <v>3</v>
      </c>
      <c r="O38" s="65">
        <v>2</v>
      </c>
      <c r="P38" s="66">
        <f t="shared" si="16"/>
        <v>0.61764705882352944</v>
      </c>
      <c r="Q38" s="66">
        <f t="shared" si="17"/>
        <v>1</v>
      </c>
      <c r="R38" s="67">
        <f t="shared" si="18"/>
        <v>1.5</v>
      </c>
    </row>
    <row r="39" spans="1:18" ht="15.75" thickBot="1" x14ac:dyDescent="0.3">
      <c r="A39" s="91" t="s">
        <v>22</v>
      </c>
      <c r="B39" s="69" t="s">
        <v>16</v>
      </c>
      <c r="C39" s="71">
        <v>8</v>
      </c>
      <c r="D39" s="71">
        <v>6</v>
      </c>
      <c r="E39" s="72">
        <f t="shared" si="13"/>
        <v>-0.25</v>
      </c>
      <c r="F39" s="70">
        <v>7</v>
      </c>
      <c r="G39" s="70">
        <v>2</v>
      </c>
      <c r="H39" s="73">
        <f t="shared" si="14"/>
        <v>-0.7142857142857143</v>
      </c>
      <c r="I39" s="53">
        <v>4</v>
      </c>
      <c r="J39" s="53">
        <v>1</v>
      </c>
      <c r="K39" s="13">
        <f t="shared" si="19"/>
        <v>-0.75</v>
      </c>
      <c r="L39" s="74"/>
      <c r="M39" s="75">
        <v>8</v>
      </c>
      <c r="N39" s="75">
        <v>7</v>
      </c>
      <c r="O39" s="75">
        <v>4</v>
      </c>
      <c r="P39" s="76">
        <f t="shared" si="16"/>
        <v>0.75</v>
      </c>
      <c r="Q39" s="76">
        <f t="shared" si="17"/>
        <v>0.2857142857142857</v>
      </c>
      <c r="R39" s="77">
        <f t="shared" si="18"/>
        <v>0.25</v>
      </c>
    </row>
    <row r="40" spans="1:18" ht="15.75" thickBot="1" x14ac:dyDescent="0.3">
      <c r="A40" s="91"/>
      <c r="B40" s="52" t="s">
        <v>17</v>
      </c>
      <c r="C40" s="19">
        <v>22</v>
      </c>
      <c r="D40" s="48">
        <v>31</v>
      </c>
      <c r="E40" s="13">
        <f t="shared" si="13"/>
        <v>0.40909090909090912</v>
      </c>
      <c r="F40" s="19">
        <v>20</v>
      </c>
      <c r="G40" s="19">
        <v>23</v>
      </c>
      <c r="H40" s="14">
        <f t="shared" si="14"/>
        <v>0.15</v>
      </c>
      <c r="I40" s="19">
        <v>12</v>
      </c>
      <c r="J40" s="19">
        <v>17</v>
      </c>
      <c r="K40" s="13">
        <f t="shared" si="19"/>
        <v>0.41666666666666669</v>
      </c>
      <c r="L40" s="57"/>
      <c r="M40" s="50">
        <v>22</v>
      </c>
      <c r="N40" s="50">
        <v>20</v>
      </c>
      <c r="O40" s="50">
        <v>12</v>
      </c>
      <c r="P40" s="17">
        <f t="shared" si="16"/>
        <v>1.4090909090909092</v>
      </c>
      <c r="Q40" s="17">
        <f t="shared" si="17"/>
        <v>1.1499999999999999</v>
      </c>
      <c r="R40" s="18">
        <f t="shared" si="18"/>
        <v>1.4166666666666667</v>
      </c>
    </row>
    <row r="41" spans="1:18" ht="15.75" thickBot="1" x14ac:dyDescent="0.3">
      <c r="A41" s="89"/>
      <c r="B41" s="59" t="s">
        <v>18</v>
      </c>
      <c r="C41" s="60">
        <v>38</v>
      </c>
      <c r="D41" s="61">
        <v>46</v>
      </c>
      <c r="E41" s="62">
        <f t="shared" si="13"/>
        <v>0.21052631578947367</v>
      </c>
      <c r="F41" s="60">
        <v>27</v>
      </c>
      <c r="G41" s="60">
        <v>27</v>
      </c>
      <c r="H41" s="63">
        <f t="shared" si="14"/>
        <v>0</v>
      </c>
      <c r="I41" s="60">
        <v>21</v>
      </c>
      <c r="J41" s="60">
        <v>25</v>
      </c>
      <c r="K41" s="62">
        <f t="shared" si="19"/>
        <v>0.19047619047619047</v>
      </c>
      <c r="L41" s="64"/>
      <c r="M41" s="65">
        <v>38</v>
      </c>
      <c r="N41" s="65">
        <v>27</v>
      </c>
      <c r="O41" s="65">
        <v>21</v>
      </c>
      <c r="P41" s="66">
        <f t="shared" si="16"/>
        <v>1.2105263157894737</v>
      </c>
      <c r="Q41" s="66">
        <f t="shared" si="17"/>
        <v>1</v>
      </c>
      <c r="R41" s="67">
        <f t="shared" si="18"/>
        <v>1.1904761904761905</v>
      </c>
    </row>
    <row r="42" spans="1:18" ht="15.75" thickBot="1" x14ac:dyDescent="0.3">
      <c r="A42" s="91" t="s">
        <v>23</v>
      </c>
      <c r="B42" s="69" t="s">
        <v>16</v>
      </c>
      <c r="C42" s="71">
        <v>0</v>
      </c>
      <c r="D42" s="71">
        <v>1</v>
      </c>
      <c r="E42" s="83" t="s">
        <v>50</v>
      </c>
      <c r="F42" s="70">
        <v>0</v>
      </c>
      <c r="G42" s="70">
        <v>1</v>
      </c>
      <c r="H42" s="83" t="s">
        <v>50</v>
      </c>
      <c r="I42" s="53">
        <v>0</v>
      </c>
      <c r="J42" s="53">
        <v>0</v>
      </c>
      <c r="K42" s="83" t="s">
        <v>50</v>
      </c>
      <c r="L42" s="74"/>
      <c r="M42" s="75">
        <v>0</v>
      </c>
      <c r="N42" s="75">
        <v>0</v>
      </c>
      <c r="O42" s="75">
        <v>0</v>
      </c>
      <c r="P42" s="84" t="s">
        <v>50</v>
      </c>
      <c r="Q42" s="84" t="s">
        <v>50</v>
      </c>
      <c r="R42" s="86" t="s">
        <v>50</v>
      </c>
    </row>
    <row r="43" spans="1:18" ht="15.75" thickBot="1" x14ac:dyDescent="0.3">
      <c r="A43" s="91"/>
      <c r="B43" s="52" t="s">
        <v>17</v>
      </c>
      <c r="C43" s="48">
        <v>4</v>
      </c>
      <c r="D43" s="48">
        <v>7</v>
      </c>
      <c r="E43" s="13">
        <f t="shared" si="13"/>
        <v>0.75</v>
      </c>
      <c r="F43" s="19">
        <v>4</v>
      </c>
      <c r="G43" s="19">
        <v>5</v>
      </c>
      <c r="H43" s="14">
        <f t="shared" si="14"/>
        <v>0.25</v>
      </c>
      <c r="I43" s="19">
        <v>2</v>
      </c>
      <c r="J43" s="19">
        <v>3</v>
      </c>
      <c r="K43" s="13">
        <f t="shared" si="19"/>
        <v>0.5</v>
      </c>
      <c r="L43" s="57"/>
      <c r="M43" s="50">
        <v>4</v>
      </c>
      <c r="N43" s="50">
        <v>4</v>
      </c>
      <c r="O43" s="50">
        <v>2</v>
      </c>
      <c r="P43" s="17">
        <f t="shared" si="16"/>
        <v>1.75</v>
      </c>
      <c r="Q43" s="17">
        <f t="shared" si="17"/>
        <v>1.25</v>
      </c>
      <c r="R43" s="18">
        <f t="shared" si="18"/>
        <v>1.5</v>
      </c>
    </row>
    <row r="44" spans="1:18" ht="15.75" thickBot="1" x14ac:dyDescent="0.3">
      <c r="A44" s="89"/>
      <c r="B44" s="59" t="s">
        <v>18</v>
      </c>
      <c r="C44" s="60">
        <v>20</v>
      </c>
      <c r="D44" s="61">
        <v>9</v>
      </c>
      <c r="E44" s="62">
        <f t="shared" si="13"/>
        <v>-0.55000000000000004</v>
      </c>
      <c r="F44" s="60">
        <v>8</v>
      </c>
      <c r="G44" s="60">
        <v>4</v>
      </c>
      <c r="H44" s="63">
        <f t="shared" si="14"/>
        <v>-0.5</v>
      </c>
      <c r="I44" s="60">
        <v>8</v>
      </c>
      <c r="J44" s="60">
        <v>3</v>
      </c>
      <c r="K44" s="85">
        <f t="shared" si="19"/>
        <v>-0.625</v>
      </c>
      <c r="L44" s="64"/>
      <c r="M44" s="65">
        <v>20</v>
      </c>
      <c r="N44" s="65">
        <v>8</v>
      </c>
      <c r="O44" s="65">
        <v>8</v>
      </c>
      <c r="P44" s="66">
        <f t="shared" si="16"/>
        <v>0.45</v>
      </c>
      <c r="Q44" s="66">
        <f t="shared" si="17"/>
        <v>0.5</v>
      </c>
      <c r="R44" s="67">
        <f t="shared" si="18"/>
        <v>0.375</v>
      </c>
    </row>
    <row r="45" spans="1:18" ht="15.75" thickBot="1" x14ac:dyDescent="0.3">
      <c r="A45" s="91" t="s">
        <v>24</v>
      </c>
      <c r="B45" s="69" t="s">
        <v>16</v>
      </c>
      <c r="C45" s="71">
        <v>18</v>
      </c>
      <c r="D45" s="71">
        <v>16</v>
      </c>
      <c r="E45" s="72">
        <f t="shared" si="13"/>
        <v>-0.1111111111111111</v>
      </c>
      <c r="F45" s="70">
        <v>14</v>
      </c>
      <c r="G45" s="70">
        <v>9</v>
      </c>
      <c r="H45" s="73">
        <f t="shared" si="14"/>
        <v>-0.35714285714285715</v>
      </c>
      <c r="I45" s="53">
        <v>6</v>
      </c>
      <c r="J45" s="53">
        <v>5</v>
      </c>
      <c r="K45" s="72">
        <f t="shared" si="19"/>
        <v>-0.16666666666666666</v>
      </c>
      <c r="L45" s="74"/>
      <c r="M45" s="75">
        <v>18</v>
      </c>
      <c r="N45" s="75">
        <v>14</v>
      </c>
      <c r="O45" s="75">
        <v>6</v>
      </c>
      <c r="P45" s="76">
        <f t="shared" si="16"/>
        <v>0.88888888888888884</v>
      </c>
      <c r="Q45" s="76">
        <f t="shared" si="17"/>
        <v>0.6428571428571429</v>
      </c>
      <c r="R45" s="77">
        <f t="shared" si="18"/>
        <v>0.83333333333333337</v>
      </c>
    </row>
    <row r="46" spans="1:18" ht="15.75" thickBot="1" x14ac:dyDescent="0.3">
      <c r="A46" s="91"/>
      <c r="B46" s="52" t="s">
        <v>17</v>
      </c>
      <c r="C46" s="48">
        <v>93</v>
      </c>
      <c r="D46" s="48">
        <v>146</v>
      </c>
      <c r="E46" s="13">
        <f t="shared" si="13"/>
        <v>0.56989247311827962</v>
      </c>
      <c r="F46" s="19">
        <v>77</v>
      </c>
      <c r="G46" s="19">
        <v>127</v>
      </c>
      <c r="H46" s="14">
        <f t="shared" si="14"/>
        <v>0.64935064935064934</v>
      </c>
      <c r="I46" s="19">
        <v>55</v>
      </c>
      <c r="J46" s="19">
        <v>90</v>
      </c>
      <c r="K46" s="13">
        <f t="shared" si="19"/>
        <v>0.63636363636363635</v>
      </c>
      <c r="L46" s="57"/>
      <c r="M46" s="50">
        <v>93</v>
      </c>
      <c r="N46" s="50">
        <v>78</v>
      </c>
      <c r="O46" s="50">
        <v>56</v>
      </c>
      <c r="P46" s="17">
        <f t="shared" si="16"/>
        <v>1.5698924731182795</v>
      </c>
      <c r="Q46" s="17">
        <f t="shared" si="17"/>
        <v>1.6282051282051282</v>
      </c>
      <c r="R46" s="18">
        <f t="shared" si="18"/>
        <v>1.6071428571428572</v>
      </c>
    </row>
    <row r="47" spans="1:18" ht="15.75" thickBot="1" x14ac:dyDescent="0.3">
      <c r="A47" s="89"/>
      <c r="B47" s="59" t="s">
        <v>18</v>
      </c>
      <c r="C47" s="60">
        <v>23</v>
      </c>
      <c r="D47" s="61">
        <v>42</v>
      </c>
      <c r="E47" s="62">
        <f t="shared" si="13"/>
        <v>0.82608695652173914</v>
      </c>
      <c r="F47" s="60">
        <v>11</v>
      </c>
      <c r="G47" s="60">
        <v>27</v>
      </c>
      <c r="H47" s="63">
        <f t="shared" si="14"/>
        <v>1.4545454545454546</v>
      </c>
      <c r="I47" s="60">
        <v>10</v>
      </c>
      <c r="J47" s="60">
        <v>21</v>
      </c>
      <c r="K47" s="62">
        <f t="shared" si="19"/>
        <v>1.1000000000000001</v>
      </c>
      <c r="L47" s="64"/>
      <c r="M47" s="65">
        <v>23</v>
      </c>
      <c r="N47" s="65">
        <v>11</v>
      </c>
      <c r="O47" s="65">
        <v>10</v>
      </c>
      <c r="P47" s="66">
        <f t="shared" si="16"/>
        <v>1.826086956521739</v>
      </c>
      <c r="Q47" s="66">
        <f t="shared" si="17"/>
        <v>2.4545454545454546</v>
      </c>
      <c r="R47" s="67">
        <f t="shared" si="18"/>
        <v>2.1</v>
      </c>
    </row>
    <row r="48" spans="1:18" ht="15.75" thickBot="1" x14ac:dyDescent="0.3">
      <c r="A48" s="91" t="s">
        <v>33</v>
      </c>
      <c r="B48" s="69" t="s">
        <v>16</v>
      </c>
      <c r="C48" s="71">
        <v>0</v>
      </c>
      <c r="D48" s="71">
        <v>1</v>
      </c>
      <c r="E48" s="83" t="s">
        <v>50</v>
      </c>
      <c r="F48" s="70">
        <v>0</v>
      </c>
      <c r="G48" s="70">
        <v>1</v>
      </c>
      <c r="H48" s="87" t="s">
        <v>50</v>
      </c>
      <c r="I48" s="53">
        <v>0</v>
      </c>
      <c r="J48" s="53">
        <v>1</v>
      </c>
      <c r="K48" s="83" t="s">
        <v>50</v>
      </c>
      <c r="L48" s="74"/>
      <c r="M48" s="75">
        <v>0</v>
      </c>
      <c r="N48" s="75">
        <v>0</v>
      </c>
      <c r="O48" s="75">
        <v>0</v>
      </c>
      <c r="P48" s="84" t="s">
        <v>50</v>
      </c>
      <c r="Q48" s="84" t="s">
        <v>50</v>
      </c>
      <c r="R48" s="86" t="s">
        <v>50</v>
      </c>
    </row>
    <row r="49" spans="1:18" ht="15.75" thickBot="1" x14ac:dyDescent="0.3">
      <c r="A49" s="91"/>
      <c r="B49" s="52" t="s">
        <v>17</v>
      </c>
      <c r="C49" s="19">
        <v>6</v>
      </c>
      <c r="D49" s="48">
        <v>10</v>
      </c>
      <c r="E49" s="13">
        <f t="shared" si="13"/>
        <v>0.66666666666666663</v>
      </c>
      <c r="F49" s="19">
        <v>5</v>
      </c>
      <c r="G49" s="19">
        <v>8</v>
      </c>
      <c r="H49" s="14">
        <f t="shared" si="14"/>
        <v>0.6</v>
      </c>
      <c r="I49" s="19">
        <v>5</v>
      </c>
      <c r="J49" s="19">
        <v>6</v>
      </c>
      <c r="K49" s="13">
        <f t="shared" si="19"/>
        <v>0.2</v>
      </c>
      <c r="L49" s="57"/>
      <c r="M49" s="50">
        <v>6</v>
      </c>
      <c r="N49" s="50">
        <v>5</v>
      </c>
      <c r="O49" s="50">
        <v>5</v>
      </c>
      <c r="P49" s="17">
        <f t="shared" si="16"/>
        <v>1.6666666666666667</v>
      </c>
      <c r="Q49" s="17">
        <f t="shared" si="17"/>
        <v>1.6</v>
      </c>
      <c r="R49" s="18">
        <f t="shared" si="18"/>
        <v>1.2</v>
      </c>
    </row>
    <row r="50" spans="1:18" ht="15.75" thickBot="1" x14ac:dyDescent="0.3">
      <c r="A50" s="89"/>
      <c r="B50" s="59" t="s">
        <v>18</v>
      </c>
      <c r="C50" s="60">
        <v>8</v>
      </c>
      <c r="D50" s="61">
        <v>4</v>
      </c>
      <c r="E50" s="62">
        <f t="shared" si="13"/>
        <v>-0.5</v>
      </c>
      <c r="F50" s="60">
        <v>3</v>
      </c>
      <c r="G50" s="60">
        <v>2</v>
      </c>
      <c r="H50" s="63">
        <f>(G50-F50)/F50</f>
        <v>-0.33333333333333331</v>
      </c>
      <c r="I50" s="60">
        <v>3</v>
      </c>
      <c r="J50" s="60">
        <v>1</v>
      </c>
      <c r="K50" s="62">
        <f t="shared" si="19"/>
        <v>-0.66666666666666663</v>
      </c>
      <c r="L50" s="64"/>
      <c r="M50" s="65">
        <v>8</v>
      </c>
      <c r="N50" s="65">
        <v>3</v>
      </c>
      <c r="O50" s="65">
        <v>3</v>
      </c>
      <c r="P50" s="66">
        <f t="shared" si="16"/>
        <v>0.5</v>
      </c>
      <c r="Q50" s="66">
        <f t="shared" si="17"/>
        <v>0.66666666666666663</v>
      </c>
      <c r="R50" s="67">
        <f t="shared" si="18"/>
        <v>0.33333333333333331</v>
      </c>
    </row>
    <row r="51" spans="1:18" ht="15.75" thickBot="1" x14ac:dyDescent="0.3">
      <c r="A51" s="89" t="s">
        <v>25</v>
      </c>
      <c r="B51" s="69" t="s">
        <v>16</v>
      </c>
      <c r="C51" s="70">
        <v>182</v>
      </c>
      <c r="D51" s="71">
        <v>153</v>
      </c>
      <c r="E51" s="72">
        <f>(D51-C51)/C51</f>
        <v>-0.15934065934065933</v>
      </c>
      <c r="F51" s="70">
        <v>167</v>
      </c>
      <c r="G51" s="70">
        <v>141</v>
      </c>
      <c r="H51" s="73">
        <f t="shared" si="14"/>
        <v>-0.15568862275449102</v>
      </c>
      <c r="I51" s="53">
        <v>97</v>
      </c>
      <c r="J51" s="53">
        <v>60</v>
      </c>
      <c r="K51" s="72">
        <f t="shared" si="19"/>
        <v>-0.38144329896907214</v>
      </c>
      <c r="L51" s="74"/>
      <c r="M51" s="75">
        <v>177</v>
      </c>
      <c r="N51" s="75">
        <v>167</v>
      </c>
      <c r="O51" s="75">
        <v>97</v>
      </c>
      <c r="P51" s="76">
        <f>D51/M51</f>
        <v>0.86440677966101698</v>
      </c>
      <c r="Q51" s="76">
        <f t="shared" si="17"/>
        <v>0.84431137724550898</v>
      </c>
      <c r="R51" s="77">
        <f t="shared" si="18"/>
        <v>0.61855670103092786</v>
      </c>
    </row>
    <row r="52" spans="1:18" ht="15.75" thickBot="1" x14ac:dyDescent="0.3">
      <c r="A52" s="89"/>
      <c r="B52" s="59" t="s">
        <v>17</v>
      </c>
      <c r="C52" s="60">
        <v>573</v>
      </c>
      <c r="D52" s="61">
        <v>605</v>
      </c>
      <c r="E52" s="62">
        <f>(D52-C52)/C52</f>
        <v>5.5846422338568937E-2</v>
      </c>
      <c r="F52" s="60">
        <v>524</v>
      </c>
      <c r="G52" s="60">
        <v>564</v>
      </c>
      <c r="H52" s="63">
        <f t="shared" si="14"/>
        <v>7.6335877862595422E-2</v>
      </c>
      <c r="I52" s="60">
        <v>314</v>
      </c>
      <c r="J52" s="60">
        <v>330</v>
      </c>
      <c r="K52" s="62">
        <f t="shared" si="19"/>
        <v>5.0955414012738856E-2</v>
      </c>
      <c r="L52" s="64"/>
      <c r="M52" s="65">
        <v>564</v>
      </c>
      <c r="N52" s="65">
        <v>523</v>
      </c>
      <c r="O52" s="65">
        <v>313</v>
      </c>
      <c r="P52" s="66">
        <f>D52/M52</f>
        <v>1.072695035460993</v>
      </c>
      <c r="Q52" s="66">
        <f t="shared" si="17"/>
        <v>1.0783938814531548</v>
      </c>
      <c r="R52" s="67">
        <f t="shared" si="18"/>
        <v>1.0543130990415335</v>
      </c>
    </row>
    <row r="53" spans="1:18" ht="15.75" thickBot="1" x14ac:dyDescent="0.3">
      <c r="A53" s="91" t="s">
        <v>26</v>
      </c>
      <c r="B53" s="69" t="s">
        <v>16</v>
      </c>
      <c r="C53" s="70">
        <v>1</v>
      </c>
      <c r="D53" s="78">
        <v>1</v>
      </c>
      <c r="E53" s="83">
        <f>(D53-C53)/C53</f>
        <v>0</v>
      </c>
      <c r="F53" s="70">
        <v>0</v>
      </c>
      <c r="G53" s="78">
        <v>1</v>
      </c>
      <c r="H53" s="83" t="s">
        <v>50</v>
      </c>
      <c r="I53" s="53">
        <v>0</v>
      </c>
      <c r="J53" s="20">
        <v>1</v>
      </c>
      <c r="K53" s="83" t="s">
        <v>50</v>
      </c>
      <c r="L53" s="74"/>
      <c r="M53" s="75">
        <v>1</v>
      </c>
      <c r="N53" s="75">
        <v>0</v>
      </c>
      <c r="O53" s="75">
        <v>0</v>
      </c>
      <c r="P53" s="76">
        <f>D53/M53</f>
        <v>1</v>
      </c>
      <c r="Q53" s="84" t="s">
        <v>50</v>
      </c>
      <c r="R53" s="86" t="s">
        <v>50</v>
      </c>
    </row>
    <row r="54" spans="1:18" ht="15.75" thickBot="1" x14ac:dyDescent="0.3">
      <c r="A54" s="89"/>
      <c r="B54" s="52" t="s">
        <v>17</v>
      </c>
      <c r="C54" s="19">
        <v>17</v>
      </c>
      <c r="D54" s="48">
        <v>17</v>
      </c>
      <c r="E54" s="13">
        <f t="shared" si="13"/>
        <v>0</v>
      </c>
      <c r="F54" s="19">
        <v>11</v>
      </c>
      <c r="G54" s="19">
        <v>12</v>
      </c>
      <c r="H54" s="56">
        <f>(G54-F54)/F54</f>
        <v>9.0909090909090912E-2</v>
      </c>
      <c r="I54" s="19">
        <v>7</v>
      </c>
      <c r="J54" s="19">
        <v>6</v>
      </c>
      <c r="K54" s="13">
        <f>(J54-I54)/I54</f>
        <v>-0.14285714285714285</v>
      </c>
      <c r="L54" s="57"/>
      <c r="M54" s="50">
        <v>17</v>
      </c>
      <c r="N54" s="50">
        <v>13</v>
      </c>
      <c r="O54" s="50">
        <v>7</v>
      </c>
      <c r="P54" s="17">
        <f t="shared" si="16"/>
        <v>1</v>
      </c>
      <c r="Q54" s="17">
        <f t="shared" si="17"/>
        <v>0.92307692307692313</v>
      </c>
      <c r="R54" s="18">
        <f t="shared" si="18"/>
        <v>0.8571428571428571</v>
      </c>
    </row>
    <row r="55" spans="1:18" ht="15.75" thickBot="1" x14ac:dyDescent="0.3">
      <c r="A55" s="89"/>
      <c r="B55" s="59" t="s">
        <v>18</v>
      </c>
      <c r="C55" s="60">
        <v>5</v>
      </c>
      <c r="D55" s="61">
        <v>4</v>
      </c>
      <c r="E55" s="62">
        <f t="shared" si="13"/>
        <v>-0.2</v>
      </c>
      <c r="F55" s="60">
        <v>3</v>
      </c>
      <c r="G55" s="60">
        <v>2</v>
      </c>
      <c r="H55" s="63">
        <f>(G55-F55)/F55</f>
        <v>-0.33333333333333331</v>
      </c>
      <c r="I55" s="60">
        <v>2</v>
      </c>
      <c r="J55" s="60">
        <v>0</v>
      </c>
      <c r="K55" s="85">
        <f>(J55-I55)/I55</f>
        <v>-1</v>
      </c>
      <c r="L55" s="64"/>
      <c r="M55" s="65">
        <v>5</v>
      </c>
      <c r="N55" s="65">
        <v>3</v>
      </c>
      <c r="O55" s="65">
        <v>2</v>
      </c>
      <c r="P55" s="66">
        <f t="shared" si="16"/>
        <v>0.8</v>
      </c>
      <c r="Q55" s="66">
        <f t="shared" si="17"/>
        <v>0.66666666666666663</v>
      </c>
      <c r="R55" s="67">
        <f t="shared" si="18"/>
        <v>0</v>
      </c>
    </row>
    <row r="56" spans="1:18" ht="15.75" thickBot="1" x14ac:dyDescent="0.3">
      <c r="A56" s="89" t="s">
        <v>27</v>
      </c>
      <c r="B56" s="69" t="s">
        <v>16</v>
      </c>
      <c r="C56" s="70">
        <v>6</v>
      </c>
      <c r="D56" s="71">
        <v>5</v>
      </c>
      <c r="E56" s="72">
        <f t="shared" si="13"/>
        <v>-0.16666666666666666</v>
      </c>
      <c r="F56" s="70">
        <v>6</v>
      </c>
      <c r="G56" s="70">
        <v>4</v>
      </c>
      <c r="H56" s="72">
        <f>(G56-F56)/F56</f>
        <v>-0.33333333333333331</v>
      </c>
      <c r="I56" s="53">
        <v>3</v>
      </c>
      <c r="J56" s="53">
        <v>1</v>
      </c>
      <c r="K56" s="72">
        <f t="shared" ref="K56:K65" si="20">(J56-I56)/I56</f>
        <v>-0.66666666666666663</v>
      </c>
      <c r="L56" s="79"/>
      <c r="M56" s="75">
        <v>6</v>
      </c>
      <c r="N56" s="75">
        <v>6</v>
      </c>
      <c r="O56" s="75">
        <v>3</v>
      </c>
      <c r="P56" s="76">
        <f t="shared" si="16"/>
        <v>0.83333333333333337</v>
      </c>
      <c r="Q56" s="76">
        <f t="shared" si="17"/>
        <v>0.66666666666666663</v>
      </c>
      <c r="R56" s="77">
        <f t="shared" si="18"/>
        <v>0.33333333333333331</v>
      </c>
    </row>
    <row r="57" spans="1:18" ht="15.75" thickBot="1" x14ac:dyDescent="0.3">
      <c r="A57" s="89"/>
      <c r="B57" s="59" t="s">
        <v>17</v>
      </c>
      <c r="C57" s="60">
        <v>18</v>
      </c>
      <c r="D57" s="61">
        <v>20</v>
      </c>
      <c r="E57" s="62">
        <f t="shared" si="13"/>
        <v>0.1111111111111111</v>
      </c>
      <c r="F57" s="60">
        <v>17</v>
      </c>
      <c r="G57" s="60">
        <v>19</v>
      </c>
      <c r="H57" s="62">
        <f t="shared" ref="H57:H65" si="21">(G57-F57)/F57</f>
        <v>0.11764705882352941</v>
      </c>
      <c r="I57" s="60">
        <v>11</v>
      </c>
      <c r="J57" s="60">
        <v>11</v>
      </c>
      <c r="K57" s="62">
        <f t="shared" si="20"/>
        <v>0</v>
      </c>
      <c r="L57" s="80"/>
      <c r="M57" s="65">
        <v>18</v>
      </c>
      <c r="N57" s="65">
        <v>17</v>
      </c>
      <c r="O57" s="65">
        <v>11</v>
      </c>
      <c r="P57" s="66">
        <f t="shared" si="16"/>
        <v>1.1111111111111112</v>
      </c>
      <c r="Q57" s="66">
        <f t="shared" si="17"/>
        <v>1.1176470588235294</v>
      </c>
      <c r="R57" s="67">
        <f t="shared" si="18"/>
        <v>1</v>
      </c>
    </row>
    <row r="58" spans="1:18" ht="15.75" thickBot="1" x14ac:dyDescent="0.3">
      <c r="A58" s="89" t="s">
        <v>28</v>
      </c>
      <c r="B58" s="69" t="s">
        <v>16</v>
      </c>
      <c r="C58" s="70">
        <v>5</v>
      </c>
      <c r="D58" s="71">
        <v>1</v>
      </c>
      <c r="E58" s="83">
        <f t="shared" si="13"/>
        <v>-0.8</v>
      </c>
      <c r="F58" s="70">
        <v>5</v>
      </c>
      <c r="G58" s="70">
        <v>1</v>
      </c>
      <c r="H58" s="83">
        <f t="shared" si="21"/>
        <v>-0.8</v>
      </c>
      <c r="I58" s="53">
        <v>0</v>
      </c>
      <c r="J58" s="53">
        <v>0</v>
      </c>
      <c r="K58" s="83" t="s">
        <v>50</v>
      </c>
      <c r="L58" s="79"/>
      <c r="M58" s="75">
        <v>5</v>
      </c>
      <c r="N58" s="75">
        <v>5</v>
      </c>
      <c r="O58" s="75">
        <v>0</v>
      </c>
      <c r="P58" s="76">
        <f t="shared" si="16"/>
        <v>0.2</v>
      </c>
      <c r="Q58" s="76">
        <f t="shared" si="17"/>
        <v>0.2</v>
      </c>
      <c r="R58" s="86" t="s">
        <v>50</v>
      </c>
    </row>
    <row r="59" spans="1:18" ht="15.75" thickBot="1" x14ac:dyDescent="0.3">
      <c r="A59" s="89"/>
      <c r="B59" s="59" t="s">
        <v>17</v>
      </c>
      <c r="C59" s="60">
        <v>8</v>
      </c>
      <c r="D59" s="61">
        <v>4</v>
      </c>
      <c r="E59" s="85">
        <f t="shared" si="13"/>
        <v>-0.5</v>
      </c>
      <c r="F59" s="60">
        <v>7</v>
      </c>
      <c r="G59" s="60">
        <v>4</v>
      </c>
      <c r="H59" s="85">
        <f t="shared" si="21"/>
        <v>-0.42857142857142855</v>
      </c>
      <c r="I59" s="60">
        <v>1</v>
      </c>
      <c r="J59" s="60">
        <v>2</v>
      </c>
      <c r="K59" s="85">
        <f t="shared" si="20"/>
        <v>1</v>
      </c>
      <c r="L59" s="80"/>
      <c r="M59" s="65">
        <v>8</v>
      </c>
      <c r="N59" s="65">
        <v>7</v>
      </c>
      <c r="O59" s="65">
        <v>1</v>
      </c>
      <c r="P59" s="66">
        <f t="shared" si="16"/>
        <v>0.5</v>
      </c>
      <c r="Q59" s="66">
        <f t="shared" si="17"/>
        <v>0.5714285714285714</v>
      </c>
      <c r="R59" s="67">
        <f t="shared" si="18"/>
        <v>2</v>
      </c>
    </row>
    <row r="60" spans="1:18" ht="15.75" thickBot="1" x14ac:dyDescent="0.3">
      <c r="A60" s="89" t="s">
        <v>49</v>
      </c>
      <c r="B60" s="69" t="s">
        <v>16</v>
      </c>
      <c r="C60" s="70">
        <v>17</v>
      </c>
      <c r="D60" s="71">
        <v>22</v>
      </c>
      <c r="E60" s="72">
        <f>(D60-C60)/C60</f>
        <v>0.29411764705882354</v>
      </c>
      <c r="F60" s="70">
        <v>15</v>
      </c>
      <c r="G60" s="70">
        <v>21</v>
      </c>
      <c r="H60" s="73">
        <f t="shared" si="21"/>
        <v>0.4</v>
      </c>
      <c r="I60" s="53">
        <v>10</v>
      </c>
      <c r="J60" s="53">
        <v>12</v>
      </c>
      <c r="K60" s="72">
        <f t="shared" si="20"/>
        <v>0.2</v>
      </c>
      <c r="L60" s="79"/>
      <c r="M60" s="75">
        <v>16</v>
      </c>
      <c r="N60" s="75">
        <v>15</v>
      </c>
      <c r="O60" s="75">
        <v>9</v>
      </c>
      <c r="P60" s="76">
        <f>D60/M60</f>
        <v>1.375</v>
      </c>
      <c r="Q60" s="76">
        <f t="shared" si="17"/>
        <v>1.4</v>
      </c>
      <c r="R60" s="77">
        <f t="shared" si="18"/>
        <v>1.3333333333333333</v>
      </c>
    </row>
    <row r="61" spans="1:18" ht="15.75" thickBot="1" x14ac:dyDescent="0.3">
      <c r="A61" s="89"/>
      <c r="B61" s="59" t="s">
        <v>17</v>
      </c>
      <c r="C61" s="60">
        <v>52</v>
      </c>
      <c r="D61" s="61">
        <v>73</v>
      </c>
      <c r="E61" s="62">
        <f>(D61-C61)/C61</f>
        <v>0.40384615384615385</v>
      </c>
      <c r="F61" s="60">
        <v>46</v>
      </c>
      <c r="G61" s="60">
        <v>71</v>
      </c>
      <c r="H61" s="63">
        <f t="shared" si="21"/>
        <v>0.54347826086956519</v>
      </c>
      <c r="I61" s="60">
        <v>35</v>
      </c>
      <c r="J61" s="60">
        <v>43</v>
      </c>
      <c r="K61" s="62">
        <f t="shared" si="20"/>
        <v>0.22857142857142856</v>
      </c>
      <c r="L61" s="80"/>
      <c r="M61" s="65">
        <v>47</v>
      </c>
      <c r="N61" s="65">
        <v>46</v>
      </c>
      <c r="O61" s="65">
        <v>34</v>
      </c>
      <c r="P61" s="66">
        <f>D61/M61</f>
        <v>1.553191489361702</v>
      </c>
      <c r="Q61" s="66">
        <f t="shared" si="17"/>
        <v>1.5434782608695652</v>
      </c>
      <c r="R61" s="67">
        <f t="shared" si="18"/>
        <v>1.2647058823529411</v>
      </c>
    </row>
    <row r="62" spans="1:18" ht="15.75" thickBot="1" x14ac:dyDescent="0.3">
      <c r="A62" s="89" t="s">
        <v>29</v>
      </c>
      <c r="B62" s="69" t="s">
        <v>16</v>
      </c>
      <c r="C62" s="70">
        <v>8</v>
      </c>
      <c r="D62" s="71">
        <v>9</v>
      </c>
      <c r="E62" s="72">
        <f t="shared" si="13"/>
        <v>0.125</v>
      </c>
      <c r="F62" s="70">
        <v>7</v>
      </c>
      <c r="G62" s="70">
        <v>8</v>
      </c>
      <c r="H62" s="73">
        <f t="shared" si="21"/>
        <v>0.14285714285714285</v>
      </c>
      <c r="I62" s="53">
        <v>2</v>
      </c>
      <c r="J62" s="53">
        <v>3</v>
      </c>
      <c r="K62" s="83">
        <f t="shared" si="20"/>
        <v>0.5</v>
      </c>
      <c r="L62" s="79"/>
      <c r="M62" s="75">
        <v>8</v>
      </c>
      <c r="N62" s="75">
        <v>7</v>
      </c>
      <c r="O62" s="75">
        <v>2</v>
      </c>
      <c r="P62" s="76">
        <f t="shared" si="16"/>
        <v>1.125</v>
      </c>
      <c r="Q62" s="76">
        <f t="shared" si="17"/>
        <v>1.1428571428571428</v>
      </c>
      <c r="R62" s="77">
        <f t="shared" si="18"/>
        <v>1.5</v>
      </c>
    </row>
    <row r="63" spans="1:18" ht="15.75" thickBot="1" x14ac:dyDescent="0.3">
      <c r="A63" s="89"/>
      <c r="B63" s="59" t="s">
        <v>17</v>
      </c>
      <c r="C63" s="60">
        <v>29</v>
      </c>
      <c r="D63" s="61">
        <v>19</v>
      </c>
      <c r="E63" s="62">
        <f t="shared" si="13"/>
        <v>-0.34482758620689657</v>
      </c>
      <c r="F63" s="60">
        <v>25</v>
      </c>
      <c r="G63" s="60">
        <v>18</v>
      </c>
      <c r="H63" s="63">
        <f t="shared" si="21"/>
        <v>-0.28000000000000003</v>
      </c>
      <c r="I63" s="60">
        <v>16</v>
      </c>
      <c r="J63" s="60">
        <v>10</v>
      </c>
      <c r="K63" s="85">
        <f t="shared" si="20"/>
        <v>-0.375</v>
      </c>
      <c r="L63" s="80"/>
      <c r="M63" s="65">
        <v>29</v>
      </c>
      <c r="N63" s="65">
        <v>25</v>
      </c>
      <c r="O63" s="65">
        <v>16</v>
      </c>
      <c r="P63" s="66">
        <f t="shared" si="16"/>
        <v>0.65517241379310343</v>
      </c>
      <c r="Q63" s="66">
        <f t="shared" si="17"/>
        <v>0.72</v>
      </c>
      <c r="R63" s="67">
        <f t="shared" si="18"/>
        <v>0.625</v>
      </c>
    </row>
    <row r="64" spans="1:18" ht="15.75" thickBot="1" x14ac:dyDescent="0.3">
      <c r="A64" s="89" t="s">
        <v>30</v>
      </c>
      <c r="B64" s="69" t="s">
        <v>16</v>
      </c>
      <c r="C64" s="70">
        <v>2</v>
      </c>
      <c r="D64" s="71">
        <v>3</v>
      </c>
      <c r="E64" s="72">
        <f t="shared" si="13"/>
        <v>0.5</v>
      </c>
      <c r="F64" s="70">
        <v>1</v>
      </c>
      <c r="G64" s="70">
        <v>3</v>
      </c>
      <c r="H64" s="73">
        <f t="shared" si="21"/>
        <v>2</v>
      </c>
      <c r="I64" s="53">
        <v>0</v>
      </c>
      <c r="J64" s="53">
        <v>2</v>
      </c>
      <c r="K64" s="83" t="s">
        <v>50</v>
      </c>
      <c r="L64" s="79"/>
      <c r="M64" s="75">
        <v>2</v>
      </c>
      <c r="N64" s="75">
        <v>1</v>
      </c>
      <c r="O64" s="75">
        <v>0</v>
      </c>
      <c r="P64" s="76">
        <f t="shared" si="16"/>
        <v>1.5</v>
      </c>
      <c r="Q64" s="76">
        <f t="shared" si="17"/>
        <v>3</v>
      </c>
      <c r="R64" s="86" t="s">
        <v>50</v>
      </c>
    </row>
    <row r="65" spans="1:18" ht="15.75" thickBot="1" x14ac:dyDescent="0.3">
      <c r="A65" s="90"/>
      <c r="B65" s="59" t="s">
        <v>17</v>
      </c>
      <c r="C65" s="60">
        <v>6</v>
      </c>
      <c r="D65" s="61">
        <v>9</v>
      </c>
      <c r="E65" s="62">
        <f t="shared" si="13"/>
        <v>0.5</v>
      </c>
      <c r="F65" s="60">
        <v>5</v>
      </c>
      <c r="G65" s="60">
        <v>9</v>
      </c>
      <c r="H65" s="63">
        <f t="shared" si="21"/>
        <v>0.8</v>
      </c>
      <c r="I65" s="60">
        <v>3</v>
      </c>
      <c r="J65" s="60">
        <v>6</v>
      </c>
      <c r="K65" s="85">
        <f t="shared" si="20"/>
        <v>1</v>
      </c>
      <c r="L65" s="80"/>
      <c r="M65" s="65">
        <v>6</v>
      </c>
      <c r="N65" s="65">
        <v>5</v>
      </c>
      <c r="O65" s="65">
        <v>3</v>
      </c>
      <c r="P65" s="66">
        <f t="shared" si="16"/>
        <v>1.5</v>
      </c>
      <c r="Q65" s="66">
        <f t="shared" si="17"/>
        <v>1.8</v>
      </c>
      <c r="R65" s="67">
        <f t="shared" si="18"/>
        <v>2</v>
      </c>
    </row>
    <row r="66" spans="1:18" x14ac:dyDescent="0.25">
      <c r="A66" s="81" t="s">
        <v>31</v>
      </c>
      <c r="B66" s="81"/>
      <c r="C66" s="4"/>
      <c r="D66" s="4"/>
      <c r="E66" s="82"/>
      <c r="F66" s="4"/>
      <c r="G66" s="4"/>
      <c r="H66" s="82"/>
      <c r="I66" s="4"/>
      <c r="J66" s="4"/>
      <c r="K66" s="82"/>
      <c r="L66" s="4"/>
      <c r="M66" s="1"/>
      <c r="N66" s="1"/>
      <c r="O66" s="1"/>
      <c r="P66" s="1"/>
      <c r="Q66" s="1"/>
      <c r="R66" s="1"/>
    </row>
    <row r="67" spans="1:18" x14ac:dyDescent="0.25">
      <c r="A67" s="5"/>
      <c r="B67" s="5"/>
      <c r="C67" s="4"/>
      <c r="D67" s="4"/>
      <c r="E67" s="82"/>
      <c r="F67" s="4"/>
      <c r="G67" s="4"/>
      <c r="H67" s="82"/>
      <c r="I67" s="4"/>
      <c r="J67" s="4"/>
      <c r="K67" s="82"/>
      <c r="L67" s="4"/>
      <c r="M67" s="1"/>
      <c r="N67" s="1"/>
      <c r="O67" s="1"/>
      <c r="P67" s="1"/>
      <c r="Q67" s="1"/>
      <c r="R67" s="1"/>
    </row>
    <row r="68" spans="1:18" x14ac:dyDescent="0.25">
      <c r="A68" s="5" t="s">
        <v>32</v>
      </c>
      <c r="B68" s="5"/>
      <c r="C68" s="4"/>
      <c r="D68" s="4"/>
      <c r="E68" s="82"/>
      <c r="F68" s="4"/>
      <c r="G68" s="4"/>
      <c r="H68" s="82"/>
      <c r="I68" s="4"/>
      <c r="J68" s="4"/>
      <c r="K68" s="82"/>
      <c r="L68" s="4"/>
      <c r="M68" s="1"/>
      <c r="N68" s="1"/>
      <c r="O68" s="1"/>
      <c r="P68" s="1"/>
      <c r="Q68" s="1"/>
      <c r="R68" s="1"/>
    </row>
  </sheetData>
  <mergeCells count="40">
    <mergeCell ref="A58:A59"/>
    <mergeCell ref="A60:A61"/>
    <mergeCell ref="A62:A63"/>
    <mergeCell ref="A64:A65"/>
    <mergeCell ref="A42:A44"/>
    <mergeCell ref="A45:A47"/>
    <mergeCell ref="A48:A50"/>
    <mergeCell ref="A51:A52"/>
    <mergeCell ref="A53:A55"/>
    <mergeCell ref="A56:A57"/>
    <mergeCell ref="A26:B26"/>
    <mergeCell ref="A27:A29"/>
    <mergeCell ref="A30:A32"/>
    <mergeCell ref="A33:A35"/>
    <mergeCell ref="A36:A38"/>
    <mergeCell ref="A39:A41"/>
    <mergeCell ref="A20:B20"/>
    <mergeCell ref="A21:B21"/>
    <mergeCell ref="A22:B22"/>
    <mergeCell ref="A23:B23"/>
    <mergeCell ref="A24:B24"/>
    <mergeCell ref="A25:B25"/>
    <mergeCell ref="A14:B14"/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2:B12"/>
    <mergeCell ref="A13:B13"/>
    <mergeCell ref="A1:R1"/>
    <mergeCell ref="A2:R2"/>
    <mergeCell ref="A3:R3"/>
    <mergeCell ref="A4:R4"/>
    <mergeCell ref="A6:B6"/>
    <mergeCell ref="A7:B7"/>
  </mergeCells>
  <pageMargins left="0.25" right="0.25" top="0.75" bottom="0.75" header="0.3" footer="0.3"/>
  <pageSetup scale="77" fitToHeight="0" orientation="landscape" r:id="rId1"/>
  <headerFooter alignWithMargins="0">
    <oddFooter>&amp;LLuosha Diao, (907)474-2797
UAF Planning, Analysis and Institutional Research&amp;R&amp;D
www.uaf.edu/pair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8"/>
  <sheetViews>
    <sheetView zoomScale="120" zoomScaleNormal="120" workbookViewId="0">
      <selection sqref="A1:R1"/>
    </sheetView>
  </sheetViews>
  <sheetFormatPr defaultColWidth="11.5703125" defaultRowHeight="15" x14ac:dyDescent="0.25"/>
  <cols>
    <col min="1" max="1" width="17.42578125" style="68" customWidth="1"/>
    <col min="2" max="2" width="16" style="68" customWidth="1"/>
    <col min="3" max="4" width="8.28515625" customWidth="1"/>
    <col min="5" max="5" width="9.28515625" style="68" bestFit="1" customWidth="1"/>
    <col min="6" max="7" width="8.28515625" customWidth="1"/>
    <col min="8" max="8" width="9.28515625" style="68" customWidth="1"/>
    <col min="9" max="10" width="8.28515625" customWidth="1"/>
    <col min="11" max="11" width="9.28515625" style="68" customWidth="1"/>
    <col min="12" max="12" width="1.7109375" customWidth="1"/>
    <col min="13" max="13" width="8.28515625" customWidth="1"/>
    <col min="14" max="14" width="9.28515625" customWidth="1"/>
    <col min="15" max="15" width="9.140625" customWidth="1"/>
    <col min="16" max="16" width="10.85546875" customWidth="1"/>
    <col min="17" max="17" width="10.85546875" bestFit="1" customWidth="1"/>
    <col min="19" max="19" width="44.85546875" bestFit="1" customWidth="1"/>
    <col min="20" max="20" width="23" customWidth="1"/>
    <col min="22" max="27" width="7.5703125" customWidth="1"/>
  </cols>
  <sheetData>
    <row r="1" spans="1:18" ht="15.75" x14ac:dyDescent="0.25">
      <c r="A1" s="107" t="s">
        <v>65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</row>
    <row r="2" spans="1:18" ht="15.75" x14ac:dyDescent="0.25">
      <c r="A2" s="108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</row>
    <row r="3" spans="1:18" ht="15.75" x14ac:dyDescent="0.25">
      <c r="A3" s="108" t="s">
        <v>1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</row>
    <row r="4" spans="1:18" ht="15.75" x14ac:dyDescent="0.25">
      <c r="A4" s="109" t="s">
        <v>58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</row>
    <row r="5" spans="1:18" ht="13.5" customHeight="1" thickBot="1" x14ac:dyDescent="0.3">
      <c r="A5" s="2"/>
      <c r="B5" s="3"/>
      <c r="C5" s="4"/>
      <c r="D5" s="4"/>
      <c r="E5" s="5"/>
      <c r="F5" s="4"/>
      <c r="G5" s="4"/>
      <c r="H5" s="6"/>
      <c r="I5" s="4"/>
      <c r="J5" s="4"/>
      <c r="K5" s="6"/>
      <c r="L5" s="1"/>
      <c r="M5" s="1"/>
      <c r="N5" s="1"/>
      <c r="O5" s="1"/>
      <c r="P5" s="1"/>
      <c r="Q5" s="1"/>
      <c r="R5" s="1"/>
    </row>
    <row r="6" spans="1:18" ht="51" x14ac:dyDescent="0.25">
      <c r="A6" s="110" t="s">
        <v>2</v>
      </c>
      <c r="B6" s="111"/>
      <c r="C6" s="7" t="s">
        <v>59</v>
      </c>
      <c r="D6" s="8" t="s">
        <v>60</v>
      </c>
      <c r="E6" s="7" t="s">
        <v>34</v>
      </c>
      <c r="F6" s="7" t="s">
        <v>61</v>
      </c>
      <c r="G6" s="7" t="s">
        <v>62</v>
      </c>
      <c r="H6" s="7" t="s">
        <v>34</v>
      </c>
      <c r="I6" s="7" t="s">
        <v>63</v>
      </c>
      <c r="J6" s="7" t="s">
        <v>64</v>
      </c>
      <c r="K6" s="7" t="s">
        <v>34</v>
      </c>
      <c r="L6" s="9"/>
      <c r="M6" s="10" t="s">
        <v>35</v>
      </c>
      <c r="N6" s="10" t="s">
        <v>36</v>
      </c>
      <c r="O6" s="10" t="s">
        <v>37</v>
      </c>
      <c r="P6" s="10" t="s">
        <v>38</v>
      </c>
      <c r="Q6" s="10" t="s">
        <v>39</v>
      </c>
      <c r="R6" s="11" t="s">
        <v>40</v>
      </c>
    </row>
    <row r="7" spans="1:18" x14ac:dyDescent="0.25">
      <c r="A7" s="105" t="s">
        <v>3</v>
      </c>
      <c r="B7" s="106"/>
      <c r="C7" s="12">
        <v>904</v>
      </c>
      <c r="D7" s="12">
        <v>928</v>
      </c>
      <c r="E7" s="13">
        <f t="shared" ref="E7:E15" si="0">(D7-C7)/C7</f>
        <v>2.6548672566371681E-2</v>
      </c>
      <c r="F7" s="12">
        <v>597</v>
      </c>
      <c r="G7" s="12">
        <v>756</v>
      </c>
      <c r="H7" s="14">
        <f t="shared" ref="H7:H15" si="1">(G7-F7)/F7</f>
        <v>0.26633165829145727</v>
      </c>
      <c r="I7" s="12">
        <v>224</v>
      </c>
      <c r="J7" s="12">
        <v>326</v>
      </c>
      <c r="K7" s="13">
        <f t="shared" ref="K7:K15" si="2">(J7-I7)/I7</f>
        <v>0.45535714285714285</v>
      </c>
      <c r="L7" s="15"/>
      <c r="M7" s="16">
        <v>1262</v>
      </c>
      <c r="N7" s="16">
        <v>1085</v>
      </c>
      <c r="O7" s="16">
        <v>675</v>
      </c>
      <c r="P7" s="17">
        <f t="shared" ref="P7:P15" si="3">D7/M7</f>
        <v>0.73534072900158476</v>
      </c>
      <c r="Q7" s="17">
        <f t="shared" ref="Q7:Q15" si="4">G7/N7</f>
        <v>0.6967741935483871</v>
      </c>
      <c r="R7" s="18">
        <f t="shared" ref="R7:R15" si="5">J7/O7</f>
        <v>0.48296296296296298</v>
      </c>
    </row>
    <row r="8" spans="1:18" x14ac:dyDescent="0.25">
      <c r="A8" s="97" t="s">
        <v>4</v>
      </c>
      <c r="B8" s="98"/>
      <c r="C8" s="19">
        <v>31</v>
      </c>
      <c r="D8" s="19">
        <v>23</v>
      </c>
      <c r="E8" s="13">
        <f t="shared" si="0"/>
        <v>-0.25806451612903225</v>
      </c>
      <c r="F8" s="19">
        <v>14</v>
      </c>
      <c r="G8" s="19">
        <v>17</v>
      </c>
      <c r="H8" s="14">
        <f t="shared" si="1"/>
        <v>0.21428571428571427</v>
      </c>
      <c r="I8" s="19">
        <v>6</v>
      </c>
      <c r="J8" s="19">
        <v>10</v>
      </c>
      <c r="K8" s="13">
        <f t="shared" si="2"/>
        <v>0.66666666666666663</v>
      </c>
      <c r="L8" s="15"/>
      <c r="M8" s="16">
        <v>38</v>
      </c>
      <c r="N8" s="16">
        <v>28</v>
      </c>
      <c r="O8" s="16">
        <v>21</v>
      </c>
      <c r="P8" s="17">
        <f t="shared" si="3"/>
        <v>0.60526315789473684</v>
      </c>
      <c r="Q8" s="17">
        <f t="shared" si="4"/>
        <v>0.6071428571428571</v>
      </c>
      <c r="R8" s="18">
        <f t="shared" si="5"/>
        <v>0.47619047619047616</v>
      </c>
    </row>
    <row r="9" spans="1:18" x14ac:dyDescent="0.25">
      <c r="A9" s="97" t="s">
        <v>41</v>
      </c>
      <c r="B9" s="98"/>
      <c r="C9" s="19">
        <v>19</v>
      </c>
      <c r="D9" s="19">
        <v>7</v>
      </c>
      <c r="E9" s="13">
        <f t="shared" si="0"/>
        <v>-0.63157894736842102</v>
      </c>
      <c r="F9" s="19">
        <v>9</v>
      </c>
      <c r="G9" s="19">
        <v>4</v>
      </c>
      <c r="H9" s="14">
        <f t="shared" si="1"/>
        <v>-0.55555555555555558</v>
      </c>
      <c r="I9" s="19">
        <v>3</v>
      </c>
      <c r="J9" s="19">
        <v>3</v>
      </c>
      <c r="K9" s="13">
        <f t="shared" si="2"/>
        <v>0</v>
      </c>
      <c r="L9" s="15"/>
      <c r="M9" s="16">
        <v>22</v>
      </c>
      <c r="N9" s="16">
        <v>13</v>
      </c>
      <c r="O9" s="16">
        <v>7</v>
      </c>
      <c r="P9" s="17">
        <f t="shared" si="3"/>
        <v>0.31818181818181818</v>
      </c>
      <c r="Q9" s="17">
        <f t="shared" si="4"/>
        <v>0.30769230769230771</v>
      </c>
      <c r="R9" s="18">
        <f t="shared" si="5"/>
        <v>0.42857142857142855</v>
      </c>
    </row>
    <row r="10" spans="1:18" x14ac:dyDescent="0.25">
      <c r="A10" s="97" t="s">
        <v>6</v>
      </c>
      <c r="B10" s="98"/>
      <c r="C10" s="19">
        <v>250</v>
      </c>
      <c r="D10" s="19">
        <v>228</v>
      </c>
      <c r="E10" s="13">
        <f t="shared" si="0"/>
        <v>-8.7999999999999995E-2</v>
      </c>
      <c r="F10" s="19">
        <v>168</v>
      </c>
      <c r="G10" s="19">
        <v>169</v>
      </c>
      <c r="H10" s="14">
        <f t="shared" si="1"/>
        <v>5.9523809523809521E-3</v>
      </c>
      <c r="I10" s="19">
        <v>44</v>
      </c>
      <c r="J10" s="19">
        <v>57</v>
      </c>
      <c r="K10" s="13">
        <f t="shared" si="2"/>
        <v>0.29545454545454547</v>
      </c>
      <c r="L10" s="15"/>
      <c r="M10" s="16">
        <v>349</v>
      </c>
      <c r="N10" s="16">
        <v>287</v>
      </c>
      <c r="O10" s="16">
        <v>149</v>
      </c>
      <c r="P10" s="17">
        <f t="shared" si="3"/>
        <v>0.65329512893982811</v>
      </c>
      <c r="Q10" s="17">
        <f t="shared" si="4"/>
        <v>0.58885017421602792</v>
      </c>
      <c r="R10" s="18">
        <f t="shared" si="5"/>
        <v>0.3825503355704698</v>
      </c>
    </row>
    <row r="11" spans="1:18" x14ac:dyDescent="0.25">
      <c r="A11" s="97" t="s">
        <v>7</v>
      </c>
      <c r="B11" s="98"/>
      <c r="C11" s="12">
        <v>202</v>
      </c>
      <c r="D11" s="12">
        <v>264</v>
      </c>
      <c r="E11" s="13">
        <f t="shared" si="0"/>
        <v>0.30693069306930693</v>
      </c>
      <c r="F11" s="12">
        <v>132</v>
      </c>
      <c r="G11" s="12">
        <v>239</v>
      </c>
      <c r="H11" s="14">
        <f t="shared" si="1"/>
        <v>0.81060606060606055</v>
      </c>
      <c r="I11" s="12">
        <v>63</v>
      </c>
      <c r="J11" s="12">
        <v>127</v>
      </c>
      <c r="K11" s="13">
        <f>(J11-I11)/I11</f>
        <v>1.0158730158730158</v>
      </c>
      <c r="L11" s="15"/>
      <c r="M11" s="16">
        <v>375</v>
      </c>
      <c r="N11" s="16">
        <v>342</v>
      </c>
      <c r="O11" s="16">
        <v>246</v>
      </c>
      <c r="P11" s="17">
        <f t="shared" si="3"/>
        <v>0.70399999999999996</v>
      </c>
      <c r="Q11" s="17">
        <f t="shared" si="4"/>
        <v>0.69883040935672514</v>
      </c>
      <c r="R11" s="18">
        <f t="shared" si="5"/>
        <v>0.51626016260162599</v>
      </c>
    </row>
    <row r="12" spans="1:18" x14ac:dyDescent="0.25">
      <c r="A12" s="97" t="s">
        <v>8</v>
      </c>
      <c r="B12" s="98"/>
      <c r="C12" s="12">
        <v>401</v>
      </c>
      <c r="D12" s="12">
        <v>407</v>
      </c>
      <c r="E12" s="13">
        <f t="shared" si="0"/>
        <v>1.4962593516209476E-2</v>
      </c>
      <c r="F12" s="12">
        <v>289</v>
      </c>
      <c r="G12" s="12">
        <v>326</v>
      </c>
      <c r="H12" s="14">
        <f t="shared" si="1"/>
        <v>0.12802768166089964</v>
      </c>
      <c r="I12" s="12">
        <v>112</v>
      </c>
      <c r="J12" s="12">
        <v>130</v>
      </c>
      <c r="K12" s="13">
        <f t="shared" si="2"/>
        <v>0.16071428571428573</v>
      </c>
      <c r="L12" s="15"/>
      <c r="M12" s="16">
        <v>522</v>
      </c>
      <c r="N12" s="16">
        <v>440</v>
      </c>
      <c r="O12" s="16">
        <v>264</v>
      </c>
      <c r="P12" s="17">
        <f t="shared" si="3"/>
        <v>0.77969348659003834</v>
      </c>
      <c r="Q12" s="17">
        <f t="shared" si="4"/>
        <v>0.74090909090909096</v>
      </c>
      <c r="R12" s="18">
        <f t="shared" si="5"/>
        <v>0.49242424242424243</v>
      </c>
    </row>
    <row r="13" spans="1:18" x14ac:dyDescent="0.25">
      <c r="A13" s="97" t="s">
        <v>9</v>
      </c>
      <c r="B13" s="98"/>
      <c r="C13" s="20">
        <v>51</v>
      </c>
      <c r="D13" s="20">
        <v>29</v>
      </c>
      <c r="E13" s="13">
        <f t="shared" si="0"/>
        <v>-0.43137254901960786</v>
      </c>
      <c r="F13" s="20">
        <v>8</v>
      </c>
      <c r="G13" s="20">
        <v>22</v>
      </c>
      <c r="H13" s="14">
        <f t="shared" si="1"/>
        <v>1.75</v>
      </c>
      <c r="I13" s="20">
        <v>5</v>
      </c>
      <c r="J13" s="20">
        <v>12</v>
      </c>
      <c r="K13" s="13">
        <f t="shared" si="2"/>
        <v>1.4</v>
      </c>
      <c r="L13" s="15"/>
      <c r="M13" s="16">
        <v>16</v>
      </c>
      <c r="N13" s="16">
        <v>16</v>
      </c>
      <c r="O13" s="16">
        <v>16</v>
      </c>
      <c r="P13" s="17">
        <f t="shared" si="3"/>
        <v>1.8125</v>
      </c>
      <c r="Q13" s="17">
        <f t="shared" si="4"/>
        <v>1.375</v>
      </c>
      <c r="R13" s="18">
        <f t="shared" si="5"/>
        <v>0.75</v>
      </c>
    </row>
    <row r="14" spans="1:18" x14ac:dyDescent="0.25">
      <c r="A14" s="99" t="s">
        <v>10</v>
      </c>
      <c r="B14" s="100"/>
      <c r="C14" s="19">
        <v>234</v>
      </c>
      <c r="D14" s="19">
        <v>219</v>
      </c>
      <c r="E14" s="13">
        <f t="shared" si="0"/>
        <v>-6.4102564102564097E-2</v>
      </c>
      <c r="F14" s="19">
        <v>66</v>
      </c>
      <c r="G14" s="19">
        <v>77</v>
      </c>
      <c r="H14" s="14">
        <f t="shared" si="1"/>
        <v>0.16666666666666666</v>
      </c>
      <c r="I14" s="19">
        <v>30</v>
      </c>
      <c r="J14" s="19">
        <v>31</v>
      </c>
      <c r="K14" s="13">
        <f t="shared" si="2"/>
        <v>3.3333333333333333E-2</v>
      </c>
      <c r="L14" s="15"/>
      <c r="M14" s="16">
        <v>250</v>
      </c>
      <c r="N14" s="16">
        <v>103</v>
      </c>
      <c r="O14" s="16">
        <v>89</v>
      </c>
      <c r="P14" s="17">
        <f t="shared" si="3"/>
        <v>0.876</v>
      </c>
      <c r="Q14" s="17">
        <f t="shared" si="4"/>
        <v>0.74757281553398058</v>
      </c>
      <c r="R14" s="18">
        <f t="shared" si="5"/>
        <v>0.34831460674157305</v>
      </c>
    </row>
    <row r="15" spans="1:18" x14ac:dyDescent="0.25">
      <c r="A15" s="101" t="s">
        <v>11</v>
      </c>
      <c r="B15" s="102"/>
      <c r="C15" s="21">
        <f>C7+C14</f>
        <v>1138</v>
      </c>
      <c r="D15" s="22">
        <f>D7+D14</f>
        <v>1147</v>
      </c>
      <c r="E15" s="23">
        <f t="shared" si="0"/>
        <v>7.9086115992970125E-3</v>
      </c>
      <c r="F15" s="21">
        <f>F7+F14</f>
        <v>663</v>
      </c>
      <c r="G15" s="21">
        <f>G7+G14</f>
        <v>833</v>
      </c>
      <c r="H15" s="24">
        <f t="shared" si="1"/>
        <v>0.25641025641025639</v>
      </c>
      <c r="I15" s="21">
        <f>I7+I14</f>
        <v>254</v>
      </c>
      <c r="J15" s="21">
        <f>J7+J14</f>
        <v>357</v>
      </c>
      <c r="K15" s="23">
        <f t="shared" si="2"/>
        <v>0.40551181102362205</v>
      </c>
      <c r="L15" s="25"/>
      <c r="M15" s="26">
        <f>M7+M14</f>
        <v>1512</v>
      </c>
      <c r="N15" s="26">
        <f>N7+N14</f>
        <v>1188</v>
      </c>
      <c r="O15" s="26">
        <f>O7+O14</f>
        <v>764</v>
      </c>
      <c r="P15" s="27">
        <f t="shared" si="3"/>
        <v>0.7585978835978836</v>
      </c>
      <c r="Q15" s="27">
        <f t="shared" si="4"/>
        <v>0.70117845117845112</v>
      </c>
      <c r="R15" s="28">
        <f t="shared" si="5"/>
        <v>0.46727748691099474</v>
      </c>
    </row>
    <row r="16" spans="1:18" x14ac:dyDescent="0.25">
      <c r="A16" s="103" t="s">
        <v>12</v>
      </c>
      <c r="B16" s="104"/>
      <c r="C16" s="29"/>
      <c r="D16" s="30"/>
      <c r="E16" s="31"/>
      <c r="F16" s="29"/>
      <c r="G16" s="29"/>
      <c r="H16" s="32"/>
      <c r="I16" s="29"/>
      <c r="J16" s="29"/>
      <c r="K16" s="31"/>
      <c r="L16" s="33"/>
      <c r="M16" s="34"/>
      <c r="N16" s="34"/>
      <c r="O16" s="34"/>
      <c r="P16" s="31"/>
      <c r="Q16" s="31"/>
      <c r="R16" s="35"/>
    </row>
    <row r="17" spans="1:18" x14ac:dyDescent="0.25">
      <c r="A17" s="105" t="s">
        <v>3</v>
      </c>
      <c r="B17" s="106"/>
      <c r="C17" s="12">
        <v>493</v>
      </c>
      <c r="D17" s="12">
        <v>526</v>
      </c>
      <c r="E17" s="13">
        <f t="shared" ref="E17:E25" si="6">(D17-C17)/C17</f>
        <v>6.6937119675456389E-2</v>
      </c>
      <c r="F17" s="12">
        <v>318</v>
      </c>
      <c r="G17" s="12">
        <v>383</v>
      </c>
      <c r="H17" s="14">
        <f t="shared" ref="H17:H25" si="7">(G17-F17)/F17</f>
        <v>0.20440251572327045</v>
      </c>
      <c r="I17" s="12">
        <v>111</v>
      </c>
      <c r="J17" s="12">
        <v>172</v>
      </c>
      <c r="K17" s="14">
        <f t="shared" ref="K17:K25" si="8">(J17-I17)/I17</f>
        <v>0.5495495495495496</v>
      </c>
      <c r="L17" s="15"/>
      <c r="M17" s="12">
        <v>573</v>
      </c>
      <c r="N17" s="12">
        <v>449</v>
      </c>
      <c r="O17" s="12">
        <v>290</v>
      </c>
      <c r="P17" s="17">
        <f t="shared" ref="P17" si="9">D17/M17</f>
        <v>0.91797556719022688</v>
      </c>
      <c r="Q17" s="17">
        <f t="shared" ref="Q17:Q25" si="10">G17/N17</f>
        <v>0.85300668151447656</v>
      </c>
      <c r="R17" s="18">
        <f t="shared" ref="R17:R25" si="11">J17/O17</f>
        <v>0.59310344827586203</v>
      </c>
    </row>
    <row r="18" spans="1:18" x14ac:dyDescent="0.25">
      <c r="A18" s="97" t="s">
        <v>4</v>
      </c>
      <c r="B18" s="98"/>
      <c r="C18" s="19">
        <v>20</v>
      </c>
      <c r="D18" s="19">
        <v>16</v>
      </c>
      <c r="E18" s="13">
        <f t="shared" si="6"/>
        <v>-0.2</v>
      </c>
      <c r="F18" s="19">
        <v>8</v>
      </c>
      <c r="G18" s="19">
        <v>13</v>
      </c>
      <c r="H18" s="14">
        <f t="shared" si="7"/>
        <v>0.625</v>
      </c>
      <c r="I18" s="19">
        <v>3</v>
      </c>
      <c r="J18" s="19">
        <v>8</v>
      </c>
      <c r="K18" s="14">
        <f t="shared" si="8"/>
        <v>1.6666666666666667</v>
      </c>
      <c r="L18" s="15"/>
      <c r="M18" s="19">
        <v>21</v>
      </c>
      <c r="N18" s="19">
        <v>12</v>
      </c>
      <c r="O18" s="19">
        <v>7</v>
      </c>
      <c r="P18" s="17">
        <f>D18/M18</f>
        <v>0.76190476190476186</v>
      </c>
      <c r="Q18" s="17">
        <f t="shared" si="10"/>
        <v>1.0833333333333333</v>
      </c>
      <c r="R18" s="18">
        <f t="shared" si="11"/>
        <v>1.1428571428571428</v>
      </c>
    </row>
    <row r="19" spans="1:18" x14ac:dyDescent="0.25">
      <c r="A19" s="97" t="s">
        <v>5</v>
      </c>
      <c r="B19" s="98"/>
      <c r="C19" s="19">
        <v>15</v>
      </c>
      <c r="D19" s="19">
        <v>3</v>
      </c>
      <c r="E19" s="13">
        <f t="shared" si="6"/>
        <v>-0.8</v>
      </c>
      <c r="F19" s="19">
        <v>6</v>
      </c>
      <c r="G19" s="19">
        <v>2</v>
      </c>
      <c r="H19" s="14">
        <f t="shared" si="7"/>
        <v>-0.66666666666666663</v>
      </c>
      <c r="I19" s="19">
        <v>3</v>
      </c>
      <c r="J19" s="19">
        <v>2</v>
      </c>
      <c r="K19" s="14">
        <f t="shared" si="8"/>
        <v>-0.33333333333333331</v>
      </c>
      <c r="L19" s="15"/>
      <c r="M19" s="19">
        <v>15</v>
      </c>
      <c r="N19" s="19">
        <v>7</v>
      </c>
      <c r="O19" s="19">
        <v>3</v>
      </c>
      <c r="P19" s="17">
        <f t="shared" ref="P19:P25" si="12">D19/M19</f>
        <v>0.2</v>
      </c>
      <c r="Q19" s="17">
        <f t="shared" si="10"/>
        <v>0.2857142857142857</v>
      </c>
      <c r="R19" s="18">
        <f t="shared" si="11"/>
        <v>0.66666666666666663</v>
      </c>
    </row>
    <row r="20" spans="1:18" x14ac:dyDescent="0.25">
      <c r="A20" s="97" t="s">
        <v>6</v>
      </c>
      <c r="B20" s="98"/>
      <c r="C20" s="19">
        <v>125</v>
      </c>
      <c r="D20" s="19">
        <v>114</v>
      </c>
      <c r="E20" s="13">
        <f t="shared" si="6"/>
        <v>-8.7999999999999995E-2</v>
      </c>
      <c r="F20" s="19">
        <v>74</v>
      </c>
      <c r="G20" s="19">
        <v>64</v>
      </c>
      <c r="H20" s="14">
        <f t="shared" si="7"/>
        <v>-0.13513513513513514</v>
      </c>
      <c r="I20" s="19">
        <v>18</v>
      </c>
      <c r="J20" s="19">
        <v>23</v>
      </c>
      <c r="K20" s="14">
        <f t="shared" si="8"/>
        <v>0.27777777777777779</v>
      </c>
      <c r="L20" s="15"/>
      <c r="M20" s="19">
        <v>134</v>
      </c>
      <c r="N20" s="19">
        <v>86</v>
      </c>
      <c r="O20" s="19">
        <v>38</v>
      </c>
      <c r="P20" s="17">
        <f t="shared" si="12"/>
        <v>0.85074626865671643</v>
      </c>
      <c r="Q20" s="17">
        <f t="shared" si="10"/>
        <v>0.7441860465116279</v>
      </c>
      <c r="R20" s="18">
        <f t="shared" si="11"/>
        <v>0.60526315789473684</v>
      </c>
    </row>
    <row r="21" spans="1:18" x14ac:dyDescent="0.25">
      <c r="A21" s="97" t="s">
        <v>7</v>
      </c>
      <c r="B21" s="98"/>
      <c r="C21" s="12">
        <v>83</v>
      </c>
      <c r="D21" s="12">
        <v>135</v>
      </c>
      <c r="E21" s="13">
        <f t="shared" si="6"/>
        <v>0.62650602409638556</v>
      </c>
      <c r="F21" s="12">
        <v>58</v>
      </c>
      <c r="G21" s="12">
        <v>120</v>
      </c>
      <c r="H21" s="14">
        <f t="shared" si="7"/>
        <v>1.0689655172413792</v>
      </c>
      <c r="I21" s="12">
        <v>21</v>
      </c>
      <c r="J21" s="12">
        <v>61</v>
      </c>
      <c r="K21" s="14">
        <f t="shared" si="8"/>
        <v>1.9047619047619047</v>
      </c>
      <c r="L21" s="15"/>
      <c r="M21" s="12">
        <v>134</v>
      </c>
      <c r="N21" s="12">
        <v>123</v>
      </c>
      <c r="O21" s="12">
        <v>94</v>
      </c>
      <c r="P21" s="17">
        <f t="shared" si="12"/>
        <v>1.0074626865671641</v>
      </c>
      <c r="Q21" s="17">
        <f t="shared" si="10"/>
        <v>0.97560975609756095</v>
      </c>
      <c r="R21" s="18">
        <f t="shared" si="11"/>
        <v>0.64893617021276595</v>
      </c>
    </row>
    <row r="22" spans="1:18" x14ac:dyDescent="0.25">
      <c r="A22" s="97" t="s">
        <v>8</v>
      </c>
      <c r="B22" s="98"/>
      <c r="C22" s="12">
        <v>252</v>
      </c>
      <c r="D22" s="12">
        <v>253</v>
      </c>
      <c r="E22" s="13">
        <f t="shared" si="6"/>
        <v>3.968253968253968E-3</v>
      </c>
      <c r="F22" s="12">
        <v>178</v>
      </c>
      <c r="G22" s="12">
        <v>177</v>
      </c>
      <c r="H22" s="14">
        <f t="shared" si="7"/>
        <v>-5.6179775280898875E-3</v>
      </c>
      <c r="I22" s="12">
        <v>67</v>
      </c>
      <c r="J22" s="12">
        <v>76</v>
      </c>
      <c r="K22" s="14">
        <f t="shared" si="8"/>
        <v>0.13432835820895522</v>
      </c>
      <c r="L22" s="15"/>
      <c r="M22" s="12">
        <v>291</v>
      </c>
      <c r="N22" s="12">
        <v>226</v>
      </c>
      <c r="O22" s="12">
        <v>144</v>
      </c>
      <c r="P22" s="17">
        <f t="shared" si="12"/>
        <v>0.86941580756013748</v>
      </c>
      <c r="Q22" s="17">
        <f t="shared" si="10"/>
        <v>0.7831858407079646</v>
      </c>
      <c r="R22" s="18">
        <f t="shared" si="11"/>
        <v>0.52777777777777779</v>
      </c>
    </row>
    <row r="23" spans="1:18" x14ac:dyDescent="0.25">
      <c r="A23" s="97" t="s">
        <v>9</v>
      </c>
      <c r="B23" s="98"/>
      <c r="C23" s="20">
        <v>33</v>
      </c>
      <c r="D23" s="20">
        <v>24</v>
      </c>
      <c r="E23" s="13">
        <f t="shared" si="6"/>
        <v>-0.27272727272727271</v>
      </c>
      <c r="F23" s="20">
        <v>8</v>
      </c>
      <c r="G23" s="20">
        <v>22</v>
      </c>
      <c r="H23" s="14">
        <f t="shared" si="7"/>
        <v>1.75</v>
      </c>
      <c r="I23" s="20">
        <v>5</v>
      </c>
      <c r="J23" s="20">
        <v>12</v>
      </c>
      <c r="K23" s="14">
        <f t="shared" si="8"/>
        <v>1.4</v>
      </c>
      <c r="L23" s="15"/>
      <c r="M23" s="20">
        <v>14</v>
      </c>
      <c r="N23" s="20">
        <v>14</v>
      </c>
      <c r="O23" s="20">
        <v>14</v>
      </c>
      <c r="P23" s="17">
        <f t="shared" si="12"/>
        <v>1.7142857142857142</v>
      </c>
      <c r="Q23" s="17">
        <f t="shared" si="10"/>
        <v>1.5714285714285714</v>
      </c>
      <c r="R23" s="18">
        <f t="shared" si="11"/>
        <v>0.8571428571428571</v>
      </c>
    </row>
    <row r="24" spans="1:18" x14ac:dyDescent="0.25">
      <c r="A24" s="99" t="s">
        <v>10</v>
      </c>
      <c r="B24" s="100"/>
      <c r="C24" s="19">
        <v>229</v>
      </c>
      <c r="D24" s="19">
        <v>215</v>
      </c>
      <c r="E24" s="13">
        <f t="shared" si="6"/>
        <v>-6.1135371179039298E-2</v>
      </c>
      <c r="F24" s="19">
        <v>64</v>
      </c>
      <c r="G24" s="19">
        <v>75</v>
      </c>
      <c r="H24" s="14">
        <f t="shared" si="7"/>
        <v>0.171875</v>
      </c>
      <c r="I24" s="19">
        <v>29</v>
      </c>
      <c r="J24" s="19">
        <v>31</v>
      </c>
      <c r="K24" s="14">
        <f t="shared" si="8"/>
        <v>6.8965517241379309E-2</v>
      </c>
      <c r="L24" s="15"/>
      <c r="M24" s="19">
        <v>245</v>
      </c>
      <c r="N24" s="19">
        <v>100</v>
      </c>
      <c r="O24" s="19">
        <v>87</v>
      </c>
      <c r="P24" s="17">
        <f t="shared" si="12"/>
        <v>0.87755102040816324</v>
      </c>
      <c r="Q24" s="17">
        <f t="shared" si="10"/>
        <v>0.75</v>
      </c>
      <c r="R24" s="18">
        <f t="shared" si="11"/>
        <v>0.35632183908045978</v>
      </c>
    </row>
    <row r="25" spans="1:18" x14ac:dyDescent="0.25">
      <c r="A25" s="101" t="s">
        <v>13</v>
      </c>
      <c r="B25" s="102"/>
      <c r="C25" s="36">
        <f>C17+C24</f>
        <v>722</v>
      </c>
      <c r="D25" s="37">
        <f>D17+D24</f>
        <v>741</v>
      </c>
      <c r="E25" s="23">
        <f t="shared" si="6"/>
        <v>2.6315789473684209E-2</v>
      </c>
      <c r="F25" s="36">
        <f>F17+F24</f>
        <v>382</v>
      </c>
      <c r="G25" s="36">
        <f>G17+G24</f>
        <v>458</v>
      </c>
      <c r="H25" s="24">
        <f t="shared" si="7"/>
        <v>0.19895287958115182</v>
      </c>
      <c r="I25" s="36">
        <f>I17+I24</f>
        <v>140</v>
      </c>
      <c r="J25" s="36">
        <f>J17+J24</f>
        <v>203</v>
      </c>
      <c r="K25" s="23">
        <f t="shared" si="8"/>
        <v>0.45</v>
      </c>
      <c r="L25" s="25"/>
      <c r="M25" s="38">
        <f>M17+M24</f>
        <v>818</v>
      </c>
      <c r="N25" s="38">
        <f>N17+N24</f>
        <v>549</v>
      </c>
      <c r="O25" s="38">
        <f>O17+O24</f>
        <v>377</v>
      </c>
      <c r="P25" s="27">
        <f t="shared" si="12"/>
        <v>0.90586797066014668</v>
      </c>
      <c r="Q25" s="27">
        <f t="shared" si="10"/>
        <v>0.83424408014571949</v>
      </c>
      <c r="R25" s="28">
        <f t="shared" si="11"/>
        <v>0.53846153846153844</v>
      </c>
    </row>
    <row r="26" spans="1:18" ht="15" customHeight="1" x14ac:dyDescent="0.25">
      <c r="A26" s="92" t="s">
        <v>14</v>
      </c>
      <c r="B26" s="93"/>
      <c r="C26" s="39"/>
      <c r="D26" s="40"/>
      <c r="E26" s="41"/>
      <c r="F26" s="39"/>
      <c r="G26" s="39"/>
      <c r="H26" s="42"/>
      <c r="I26" s="39"/>
      <c r="J26" s="39"/>
      <c r="K26" s="41"/>
      <c r="L26" s="43"/>
      <c r="M26" s="44"/>
      <c r="N26" s="44"/>
      <c r="O26" s="44"/>
      <c r="P26" s="45"/>
      <c r="Q26" s="45"/>
      <c r="R26" s="46"/>
    </row>
    <row r="27" spans="1:18" x14ac:dyDescent="0.25">
      <c r="A27" s="94" t="s">
        <v>15</v>
      </c>
      <c r="B27" s="47" t="s">
        <v>16</v>
      </c>
      <c r="C27" s="19">
        <v>20</v>
      </c>
      <c r="D27" s="48">
        <v>21</v>
      </c>
      <c r="E27" s="13">
        <f t="shared" ref="E27:E65" si="13">(D27-C27)/C27</f>
        <v>0.05</v>
      </c>
      <c r="F27" s="19">
        <v>8</v>
      </c>
      <c r="G27" s="19">
        <v>12</v>
      </c>
      <c r="H27" s="14">
        <f t="shared" ref="H27:H52" si="14">(G27-F27)/F27</f>
        <v>0.5</v>
      </c>
      <c r="I27" s="19">
        <v>1</v>
      </c>
      <c r="J27" s="19">
        <v>6</v>
      </c>
      <c r="K27" s="88">
        <f t="shared" ref="K27:K28" si="15">(J27-I27)/I27</f>
        <v>5</v>
      </c>
      <c r="L27" s="49"/>
      <c r="M27" s="50">
        <v>20</v>
      </c>
      <c r="N27" s="50">
        <v>9</v>
      </c>
      <c r="O27" s="51">
        <v>5</v>
      </c>
      <c r="P27" s="17">
        <f t="shared" ref="P27:P65" si="16">D27/M27</f>
        <v>1.05</v>
      </c>
      <c r="Q27" s="17">
        <f t="shared" ref="Q27:Q65" si="17">G27/N27</f>
        <v>1.3333333333333333</v>
      </c>
      <c r="R27" s="18">
        <f t="shared" ref="R27:R65" si="18">J27/O27</f>
        <v>1.2</v>
      </c>
    </row>
    <row r="28" spans="1:18" x14ac:dyDescent="0.25">
      <c r="A28" s="95"/>
      <c r="B28" s="52" t="s">
        <v>17</v>
      </c>
      <c r="C28" s="53">
        <v>120</v>
      </c>
      <c r="D28" s="54">
        <v>72</v>
      </c>
      <c r="E28" s="55">
        <f t="shared" si="13"/>
        <v>-0.4</v>
      </c>
      <c r="F28" s="53">
        <v>81</v>
      </c>
      <c r="G28" s="53">
        <v>47</v>
      </c>
      <c r="H28" s="56">
        <f t="shared" si="14"/>
        <v>-0.41975308641975306</v>
      </c>
      <c r="I28" s="53">
        <v>32</v>
      </c>
      <c r="J28" s="53">
        <v>15</v>
      </c>
      <c r="K28" s="13">
        <f t="shared" si="15"/>
        <v>-0.53125</v>
      </c>
      <c r="L28" s="57"/>
      <c r="M28" s="58">
        <v>127</v>
      </c>
      <c r="N28" s="58">
        <v>90</v>
      </c>
      <c r="O28" s="58">
        <v>59</v>
      </c>
      <c r="P28" s="17">
        <f t="shared" si="16"/>
        <v>0.56692913385826771</v>
      </c>
      <c r="Q28" s="17">
        <f t="shared" si="17"/>
        <v>0.52222222222222225</v>
      </c>
      <c r="R28" s="18">
        <f t="shared" si="18"/>
        <v>0.25423728813559321</v>
      </c>
    </row>
    <row r="29" spans="1:18" s="68" customFormat="1" ht="15.75" thickBot="1" x14ac:dyDescent="0.3">
      <c r="A29" s="96"/>
      <c r="B29" s="59" t="s">
        <v>18</v>
      </c>
      <c r="C29" s="60">
        <v>52</v>
      </c>
      <c r="D29" s="61">
        <v>50</v>
      </c>
      <c r="E29" s="62">
        <f t="shared" si="13"/>
        <v>-3.8461538461538464E-2</v>
      </c>
      <c r="F29" s="60">
        <v>11</v>
      </c>
      <c r="G29" s="60">
        <v>13</v>
      </c>
      <c r="H29" s="63">
        <f t="shared" si="14"/>
        <v>0.18181818181818182</v>
      </c>
      <c r="I29" s="60">
        <v>3</v>
      </c>
      <c r="J29" s="60">
        <v>3</v>
      </c>
      <c r="K29" s="62">
        <f>(J29-I29)/I29</f>
        <v>0</v>
      </c>
      <c r="L29" s="64"/>
      <c r="M29" s="65">
        <v>55</v>
      </c>
      <c r="N29" s="65">
        <v>14</v>
      </c>
      <c r="O29" s="65">
        <v>12</v>
      </c>
      <c r="P29" s="66">
        <f t="shared" si="16"/>
        <v>0.90909090909090906</v>
      </c>
      <c r="Q29" s="66">
        <f t="shared" si="17"/>
        <v>0.9285714285714286</v>
      </c>
      <c r="R29" s="67">
        <f t="shared" si="18"/>
        <v>0.25</v>
      </c>
    </row>
    <row r="30" spans="1:18" ht="15.75" thickBot="1" x14ac:dyDescent="0.3">
      <c r="A30" s="91" t="s">
        <v>19</v>
      </c>
      <c r="B30" s="69" t="s">
        <v>16</v>
      </c>
      <c r="C30" s="70">
        <v>34</v>
      </c>
      <c r="D30" s="71">
        <v>26</v>
      </c>
      <c r="E30" s="72">
        <f t="shared" si="13"/>
        <v>-0.23529411764705882</v>
      </c>
      <c r="F30" s="70">
        <v>18</v>
      </c>
      <c r="G30" s="70">
        <v>16</v>
      </c>
      <c r="H30" s="73">
        <f t="shared" si="14"/>
        <v>-0.1111111111111111</v>
      </c>
      <c r="I30" s="53">
        <v>3</v>
      </c>
      <c r="J30" s="53">
        <v>4</v>
      </c>
      <c r="K30" s="72">
        <f t="shared" ref="K30:K52" si="19">(J30-I30)/I30</f>
        <v>0.33333333333333331</v>
      </c>
      <c r="L30" s="74"/>
      <c r="M30" s="75">
        <v>38</v>
      </c>
      <c r="N30" s="75">
        <v>22</v>
      </c>
      <c r="O30" s="75">
        <v>8</v>
      </c>
      <c r="P30" s="76">
        <f t="shared" si="16"/>
        <v>0.68421052631578949</v>
      </c>
      <c r="Q30" s="76">
        <f t="shared" si="17"/>
        <v>0.72727272727272729</v>
      </c>
      <c r="R30" s="77">
        <f t="shared" si="18"/>
        <v>0.5</v>
      </c>
    </row>
    <row r="31" spans="1:18" ht="15.75" thickBot="1" x14ac:dyDescent="0.3">
      <c r="A31" s="91"/>
      <c r="B31" s="52" t="s">
        <v>17</v>
      </c>
      <c r="C31" s="48">
        <v>126</v>
      </c>
      <c r="D31" s="48">
        <v>120</v>
      </c>
      <c r="E31" s="13">
        <f t="shared" si="13"/>
        <v>-4.7619047619047616E-2</v>
      </c>
      <c r="F31" s="19">
        <v>76</v>
      </c>
      <c r="G31" s="19">
        <v>86</v>
      </c>
      <c r="H31" s="14">
        <f t="shared" si="14"/>
        <v>0.13157894736842105</v>
      </c>
      <c r="I31" s="19">
        <v>26</v>
      </c>
      <c r="J31" s="19">
        <v>47</v>
      </c>
      <c r="K31" s="13">
        <f t="shared" si="19"/>
        <v>0.80769230769230771</v>
      </c>
      <c r="L31" s="57"/>
      <c r="M31" s="50">
        <v>153</v>
      </c>
      <c r="N31" s="50">
        <v>124</v>
      </c>
      <c r="O31" s="50">
        <v>76</v>
      </c>
      <c r="P31" s="17">
        <f t="shared" si="16"/>
        <v>0.78431372549019607</v>
      </c>
      <c r="Q31" s="17">
        <f t="shared" si="17"/>
        <v>0.69354838709677424</v>
      </c>
      <c r="R31" s="18">
        <f t="shared" si="18"/>
        <v>0.61842105263157898</v>
      </c>
    </row>
    <row r="32" spans="1:18" ht="15.75" thickBot="1" x14ac:dyDescent="0.3">
      <c r="A32" s="89"/>
      <c r="B32" s="59" t="s">
        <v>18</v>
      </c>
      <c r="C32" s="60">
        <v>21</v>
      </c>
      <c r="D32" s="61">
        <v>23</v>
      </c>
      <c r="E32" s="62">
        <f t="shared" si="13"/>
        <v>9.5238095238095233E-2</v>
      </c>
      <c r="F32" s="60">
        <v>8</v>
      </c>
      <c r="G32" s="60">
        <v>13</v>
      </c>
      <c r="H32" s="63">
        <f t="shared" si="14"/>
        <v>0.625</v>
      </c>
      <c r="I32" s="60">
        <v>5</v>
      </c>
      <c r="J32" s="60">
        <v>3</v>
      </c>
      <c r="K32" s="62">
        <f t="shared" si="19"/>
        <v>-0.4</v>
      </c>
      <c r="L32" s="64"/>
      <c r="M32" s="65">
        <v>31</v>
      </c>
      <c r="N32" s="65">
        <v>19</v>
      </c>
      <c r="O32" s="65">
        <v>17</v>
      </c>
      <c r="P32" s="66">
        <f t="shared" si="16"/>
        <v>0.74193548387096775</v>
      </c>
      <c r="Q32" s="66">
        <f t="shared" si="17"/>
        <v>0.68421052631578949</v>
      </c>
      <c r="R32" s="67">
        <f t="shared" si="18"/>
        <v>0.17647058823529413</v>
      </c>
    </row>
    <row r="33" spans="1:18" ht="15.75" thickBot="1" x14ac:dyDescent="0.3">
      <c r="A33" s="91" t="s">
        <v>20</v>
      </c>
      <c r="B33" s="69" t="s">
        <v>16</v>
      </c>
      <c r="C33" s="70">
        <v>28</v>
      </c>
      <c r="D33" s="71">
        <v>20</v>
      </c>
      <c r="E33" s="72">
        <f t="shared" si="13"/>
        <v>-0.2857142857142857</v>
      </c>
      <c r="F33" s="70">
        <v>18</v>
      </c>
      <c r="G33" s="70">
        <v>11</v>
      </c>
      <c r="H33" s="73">
        <f t="shared" si="14"/>
        <v>-0.3888888888888889</v>
      </c>
      <c r="I33" s="53">
        <v>2</v>
      </c>
      <c r="J33" s="53">
        <v>1</v>
      </c>
      <c r="K33" s="72">
        <f t="shared" si="19"/>
        <v>-0.5</v>
      </c>
      <c r="L33" s="74"/>
      <c r="M33" s="75">
        <v>30</v>
      </c>
      <c r="N33" s="75">
        <v>18</v>
      </c>
      <c r="O33" s="75">
        <v>6</v>
      </c>
      <c r="P33" s="76">
        <f t="shared" si="16"/>
        <v>0.66666666666666663</v>
      </c>
      <c r="Q33" s="76">
        <f t="shared" si="17"/>
        <v>0.61111111111111116</v>
      </c>
      <c r="R33" s="77">
        <f t="shared" si="18"/>
        <v>0.16666666666666666</v>
      </c>
    </row>
    <row r="34" spans="1:18" ht="15.75" thickBot="1" x14ac:dyDescent="0.3">
      <c r="A34" s="91"/>
      <c r="B34" s="52" t="s">
        <v>17</v>
      </c>
      <c r="C34" s="48">
        <v>98</v>
      </c>
      <c r="D34" s="48">
        <v>109</v>
      </c>
      <c r="E34" s="13">
        <f t="shared" si="13"/>
        <v>0.11224489795918367</v>
      </c>
      <c r="F34" s="19">
        <v>67</v>
      </c>
      <c r="G34" s="19">
        <v>76</v>
      </c>
      <c r="H34" s="14">
        <f t="shared" si="14"/>
        <v>0.13432835820895522</v>
      </c>
      <c r="I34" s="19">
        <v>15</v>
      </c>
      <c r="J34" s="19">
        <v>29</v>
      </c>
      <c r="K34" s="13">
        <f t="shared" si="19"/>
        <v>0.93333333333333335</v>
      </c>
      <c r="L34" s="57"/>
      <c r="M34" s="50">
        <v>108</v>
      </c>
      <c r="N34" s="50">
        <v>79</v>
      </c>
      <c r="O34" s="50">
        <v>44</v>
      </c>
      <c r="P34" s="17">
        <f t="shared" si="16"/>
        <v>1.0092592592592593</v>
      </c>
      <c r="Q34" s="17">
        <f t="shared" si="17"/>
        <v>0.96202531645569622</v>
      </c>
      <c r="R34" s="18">
        <f t="shared" si="18"/>
        <v>0.65909090909090906</v>
      </c>
    </row>
    <row r="35" spans="1:18" ht="15.75" thickBot="1" x14ac:dyDescent="0.3">
      <c r="A35" s="89"/>
      <c r="B35" s="59" t="s">
        <v>18</v>
      </c>
      <c r="C35" s="60">
        <v>35</v>
      </c>
      <c r="D35" s="61">
        <v>31</v>
      </c>
      <c r="E35" s="62">
        <f t="shared" si="13"/>
        <v>-0.11428571428571428</v>
      </c>
      <c r="F35" s="60">
        <v>11</v>
      </c>
      <c r="G35" s="60">
        <v>6</v>
      </c>
      <c r="H35" s="63">
        <f t="shared" si="14"/>
        <v>-0.45454545454545453</v>
      </c>
      <c r="I35" s="60">
        <v>5</v>
      </c>
      <c r="J35" s="60">
        <v>2</v>
      </c>
      <c r="K35" s="62">
        <f t="shared" si="19"/>
        <v>-0.6</v>
      </c>
      <c r="L35" s="64"/>
      <c r="M35" s="65">
        <v>36</v>
      </c>
      <c r="N35" s="65">
        <v>15</v>
      </c>
      <c r="O35" s="65">
        <v>14</v>
      </c>
      <c r="P35" s="66">
        <f t="shared" si="16"/>
        <v>0.86111111111111116</v>
      </c>
      <c r="Q35" s="66">
        <f t="shared" si="17"/>
        <v>0.4</v>
      </c>
      <c r="R35" s="67">
        <f t="shared" si="18"/>
        <v>0.14285714285714285</v>
      </c>
    </row>
    <row r="36" spans="1:18" ht="15.75" thickBot="1" x14ac:dyDescent="0.3">
      <c r="A36" s="91" t="s">
        <v>21</v>
      </c>
      <c r="B36" s="69" t="s">
        <v>16</v>
      </c>
      <c r="C36" s="71">
        <v>18</v>
      </c>
      <c r="D36" s="71">
        <v>24</v>
      </c>
      <c r="E36" s="72">
        <f t="shared" si="13"/>
        <v>0.33333333333333331</v>
      </c>
      <c r="F36" s="70">
        <v>14</v>
      </c>
      <c r="G36" s="70">
        <v>15</v>
      </c>
      <c r="H36" s="73">
        <f t="shared" si="14"/>
        <v>7.1428571428571425E-2</v>
      </c>
      <c r="I36" s="53">
        <v>3</v>
      </c>
      <c r="J36" s="53">
        <v>8</v>
      </c>
      <c r="K36" s="72">
        <f t="shared" si="19"/>
        <v>1.6666666666666667</v>
      </c>
      <c r="L36" s="74"/>
      <c r="M36" s="75">
        <v>20</v>
      </c>
      <c r="N36" s="75">
        <v>16</v>
      </c>
      <c r="O36" s="75">
        <v>9</v>
      </c>
      <c r="P36" s="76">
        <f t="shared" si="16"/>
        <v>1.2</v>
      </c>
      <c r="Q36" s="76">
        <f t="shared" si="17"/>
        <v>0.9375</v>
      </c>
      <c r="R36" s="77">
        <f t="shared" si="18"/>
        <v>0.88888888888888884</v>
      </c>
    </row>
    <row r="37" spans="1:18" ht="15.75" thickBot="1" x14ac:dyDescent="0.3">
      <c r="A37" s="91"/>
      <c r="B37" s="52" t="s">
        <v>17</v>
      </c>
      <c r="C37" s="48">
        <v>47</v>
      </c>
      <c r="D37" s="48">
        <v>81</v>
      </c>
      <c r="E37" s="13">
        <f t="shared" si="13"/>
        <v>0.72340425531914898</v>
      </c>
      <c r="F37" s="19">
        <v>28</v>
      </c>
      <c r="G37" s="19">
        <v>66</v>
      </c>
      <c r="H37" s="14">
        <f t="shared" si="14"/>
        <v>1.3571428571428572</v>
      </c>
      <c r="I37" s="19">
        <v>9</v>
      </c>
      <c r="J37" s="19">
        <v>30</v>
      </c>
      <c r="K37" s="13">
        <f t="shared" si="19"/>
        <v>2.3333333333333335</v>
      </c>
      <c r="L37" s="57"/>
      <c r="M37" s="50">
        <v>60</v>
      </c>
      <c r="N37" s="50">
        <v>49</v>
      </c>
      <c r="O37" s="50">
        <v>36</v>
      </c>
      <c r="P37" s="17">
        <f t="shared" si="16"/>
        <v>1.35</v>
      </c>
      <c r="Q37" s="17">
        <f t="shared" si="17"/>
        <v>1.346938775510204</v>
      </c>
      <c r="R37" s="18">
        <f t="shared" si="18"/>
        <v>0.83333333333333337</v>
      </c>
    </row>
    <row r="38" spans="1:18" ht="15.75" thickBot="1" x14ac:dyDescent="0.3">
      <c r="A38" s="89"/>
      <c r="B38" s="59" t="s">
        <v>18</v>
      </c>
      <c r="C38" s="60">
        <v>40</v>
      </c>
      <c r="D38" s="61">
        <v>22</v>
      </c>
      <c r="E38" s="62">
        <f t="shared" si="13"/>
        <v>-0.45</v>
      </c>
      <c r="F38" s="60">
        <v>3</v>
      </c>
      <c r="G38" s="60">
        <v>2</v>
      </c>
      <c r="H38" s="63">
        <f t="shared" si="14"/>
        <v>-0.33333333333333331</v>
      </c>
      <c r="I38" s="60">
        <v>2</v>
      </c>
      <c r="J38" s="60">
        <v>1</v>
      </c>
      <c r="K38" s="62">
        <f t="shared" si="19"/>
        <v>-0.5</v>
      </c>
      <c r="L38" s="64"/>
      <c r="M38" s="65">
        <v>34</v>
      </c>
      <c r="N38" s="65">
        <v>3</v>
      </c>
      <c r="O38" s="65">
        <v>2</v>
      </c>
      <c r="P38" s="66">
        <f t="shared" si="16"/>
        <v>0.6470588235294118</v>
      </c>
      <c r="Q38" s="66">
        <f t="shared" si="17"/>
        <v>0.66666666666666663</v>
      </c>
      <c r="R38" s="67">
        <f t="shared" si="18"/>
        <v>0.5</v>
      </c>
    </row>
    <row r="39" spans="1:18" ht="15.75" thickBot="1" x14ac:dyDescent="0.3">
      <c r="A39" s="91" t="s">
        <v>22</v>
      </c>
      <c r="B39" s="69" t="s">
        <v>16</v>
      </c>
      <c r="C39" s="71">
        <v>8</v>
      </c>
      <c r="D39" s="71">
        <v>6</v>
      </c>
      <c r="E39" s="72">
        <f t="shared" si="13"/>
        <v>-0.25</v>
      </c>
      <c r="F39" s="70">
        <v>7</v>
      </c>
      <c r="G39" s="70">
        <v>1</v>
      </c>
      <c r="H39" s="73">
        <f t="shared" si="14"/>
        <v>-0.8571428571428571</v>
      </c>
      <c r="I39" s="53">
        <v>3</v>
      </c>
      <c r="J39" s="53">
        <v>1</v>
      </c>
      <c r="K39" s="13">
        <f t="shared" si="19"/>
        <v>-0.66666666666666663</v>
      </c>
      <c r="L39" s="74"/>
      <c r="M39" s="75">
        <v>8</v>
      </c>
      <c r="N39" s="75">
        <v>7</v>
      </c>
      <c r="O39" s="75">
        <v>4</v>
      </c>
      <c r="P39" s="76">
        <f t="shared" si="16"/>
        <v>0.75</v>
      </c>
      <c r="Q39" s="76">
        <f t="shared" si="17"/>
        <v>0.14285714285714285</v>
      </c>
      <c r="R39" s="77">
        <f t="shared" si="18"/>
        <v>0.25</v>
      </c>
    </row>
    <row r="40" spans="1:18" ht="15.75" thickBot="1" x14ac:dyDescent="0.3">
      <c r="A40" s="91"/>
      <c r="B40" s="52" t="s">
        <v>17</v>
      </c>
      <c r="C40" s="19">
        <v>21</v>
      </c>
      <c r="D40" s="48">
        <v>23</v>
      </c>
      <c r="E40" s="13">
        <f t="shared" si="13"/>
        <v>9.5238095238095233E-2</v>
      </c>
      <c r="F40" s="19">
        <v>16</v>
      </c>
      <c r="G40" s="19">
        <v>13</v>
      </c>
      <c r="H40" s="14">
        <f t="shared" si="14"/>
        <v>-0.1875</v>
      </c>
      <c r="I40" s="19">
        <v>7</v>
      </c>
      <c r="J40" s="19">
        <v>6</v>
      </c>
      <c r="K40" s="13">
        <f t="shared" si="19"/>
        <v>-0.14285714285714285</v>
      </c>
      <c r="L40" s="57"/>
      <c r="M40" s="50">
        <v>22</v>
      </c>
      <c r="N40" s="50">
        <v>20</v>
      </c>
      <c r="O40" s="50">
        <v>12</v>
      </c>
      <c r="P40" s="17">
        <f t="shared" si="16"/>
        <v>1.0454545454545454</v>
      </c>
      <c r="Q40" s="17">
        <f t="shared" si="17"/>
        <v>0.65</v>
      </c>
      <c r="R40" s="18">
        <f t="shared" si="18"/>
        <v>0.5</v>
      </c>
    </row>
    <row r="41" spans="1:18" ht="15.75" thickBot="1" x14ac:dyDescent="0.3">
      <c r="A41" s="89"/>
      <c r="B41" s="59" t="s">
        <v>18</v>
      </c>
      <c r="C41" s="60">
        <v>31</v>
      </c>
      <c r="D41" s="61">
        <v>38</v>
      </c>
      <c r="E41" s="62">
        <f t="shared" si="13"/>
        <v>0.22580645161290322</v>
      </c>
      <c r="F41" s="60">
        <v>12</v>
      </c>
      <c r="G41" s="60">
        <v>13</v>
      </c>
      <c r="H41" s="63">
        <f t="shared" si="14"/>
        <v>8.3333333333333329E-2</v>
      </c>
      <c r="I41" s="60">
        <v>4</v>
      </c>
      <c r="J41" s="60">
        <v>9</v>
      </c>
      <c r="K41" s="62">
        <f t="shared" si="19"/>
        <v>1.25</v>
      </c>
      <c r="L41" s="64"/>
      <c r="M41" s="65">
        <v>38</v>
      </c>
      <c r="N41" s="65">
        <v>27</v>
      </c>
      <c r="O41" s="65">
        <v>21</v>
      </c>
      <c r="P41" s="66">
        <f t="shared" si="16"/>
        <v>1</v>
      </c>
      <c r="Q41" s="66">
        <f t="shared" si="17"/>
        <v>0.48148148148148145</v>
      </c>
      <c r="R41" s="67">
        <f t="shared" si="18"/>
        <v>0.42857142857142855</v>
      </c>
    </row>
    <row r="42" spans="1:18" ht="15.75" thickBot="1" x14ac:dyDescent="0.3">
      <c r="A42" s="91" t="s">
        <v>23</v>
      </c>
      <c r="B42" s="69" t="s">
        <v>16</v>
      </c>
      <c r="C42" s="71">
        <v>0</v>
      </c>
      <c r="D42" s="71">
        <v>1</v>
      </c>
      <c r="E42" s="83" t="s">
        <v>50</v>
      </c>
      <c r="F42" s="70">
        <v>0</v>
      </c>
      <c r="G42" s="70">
        <v>1</v>
      </c>
      <c r="H42" s="83" t="s">
        <v>50</v>
      </c>
      <c r="I42" s="53">
        <v>0</v>
      </c>
      <c r="J42" s="53">
        <v>0</v>
      </c>
      <c r="K42" s="83" t="s">
        <v>50</v>
      </c>
      <c r="L42" s="74"/>
      <c r="M42" s="75">
        <v>0</v>
      </c>
      <c r="N42" s="75">
        <v>0</v>
      </c>
      <c r="O42" s="75">
        <v>0</v>
      </c>
      <c r="P42" s="84" t="s">
        <v>50</v>
      </c>
      <c r="Q42" s="84" t="s">
        <v>50</v>
      </c>
      <c r="R42" s="86" t="s">
        <v>50</v>
      </c>
    </row>
    <row r="43" spans="1:18" ht="15.75" thickBot="1" x14ac:dyDescent="0.3">
      <c r="A43" s="91"/>
      <c r="B43" s="52" t="s">
        <v>17</v>
      </c>
      <c r="C43" s="48">
        <v>4</v>
      </c>
      <c r="D43" s="48">
        <v>6</v>
      </c>
      <c r="E43" s="13">
        <f t="shared" si="13"/>
        <v>0.5</v>
      </c>
      <c r="F43" s="19">
        <v>4</v>
      </c>
      <c r="G43" s="19">
        <v>4</v>
      </c>
      <c r="H43" s="14">
        <f t="shared" si="14"/>
        <v>0</v>
      </c>
      <c r="I43" s="19">
        <v>2</v>
      </c>
      <c r="J43" s="19">
        <v>2</v>
      </c>
      <c r="K43" s="13">
        <f t="shared" si="19"/>
        <v>0</v>
      </c>
      <c r="L43" s="57"/>
      <c r="M43" s="50">
        <v>4</v>
      </c>
      <c r="N43" s="50">
        <v>4</v>
      </c>
      <c r="O43" s="50">
        <v>2</v>
      </c>
      <c r="P43" s="17">
        <f t="shared" si="16"/>
        <v>1.5</v>
      </c>
      <c r="Q43" s="17">
        <f t="shared" si="17"/>
        <v>1</v>
      </c>
      <c r="R43" s="18">
        <f t="shared" si="18"/>
        <v>1</v>
      </c>
    </row>
    <row r="44" spans="1:18" ht="15.75" thickBot="1" x14ac:dyDescent="0.3">
      <c r="A44" s="89"/>
      <c r="B44" s="59" t="s">
        <v>18</v>
      </c>
      <c r="C44" s="60">
        <v>20</v>
      </c>
      <c r="D44" s="61">
        <v>9</v>
      </c>
      <c r="E44" s="62">
        <f t="shared" si="13"/>
        <v>-0.55000000000000004</v>
      </c>
      <c r="F44" s="60">
        <v>6</v>
      </c>
      <c r="G44" s="60">
        <v>2</v>
      </c>
      <c r="H44" s="63">
        <f t="shared" si="14"/>
        <v>-0.66666666666666663</v>
      </c>
      <c r="I44" s="60">
        <v>0</v>
      </c>
      <c r="J44" s="60">
        <v>1</v>
      </c>
      <c r="K44" s="85" t="s">
        <v>50</v>
      </c>
      <c r="L44" s="64"/>
      <c r="M44" s="65">
        <v>20</v>
      </c>
      <c r="N44" s="65">
        <v>8</v>
      </c>
      <c r="O44" s="65">
        <v>8</v>
      </c>
      <c r="P44" s="66">
        <f t="shared" si="16"/>
        <v>0.45</v>
      </c>
      <c r="Q44" s="66">
        <f t="shared" si="17"/>
        <v>0.25</v>
      </c>
      <c r="R44" s="67">
        <f t="shared" si="18"/>
        <v>0.125</v>
      </c>
    </row>
    <row r="45" spans="1:18" ht="15.75" thickBot="1" x14ac:dyDescent="0.3">
      <c r="A45" s="91" t="s">
        <v>24</v>
      </c>
      <c r="B45" s="69" t="s">
        <v>16</v>
      </c>
      <c r="C45" s="71">
        <v>17</v>
      </c>
      <c r="D45" s="71">
        <v>15</v>
      </c>
      <c r="E45" s="72">
        <f t="shared" si="13"/>
        <v>-0.11764705882352941</v>
      </c>
      <c r="F45" s="70">
        <v>9</v>
      </c>
      <c r="G45" s="70">
        <v>7</v>
      </c>
      <c r="H45" s="73">
        <f t="shared" si="14"/>
        <v>-0.22222222222222221</v>
      </c>
      <c r="I45" s="53">
        <v>6</v>
      </c>
      <c r="J45" s="53">
        <v>2</v>
      </c>
      <c r="K45" s="72">
        <f t="shared" si="19"/>
        <v>-0.66666666666666663</v>
      </c>
      <c r="L45" s="74"/>
      <c r="M45" s="75">
        <v>18</v>
      </c>
      <c r="N45" s="75">
        <v>14</v>
      </c>
      <c r="O45" s="75">
        <v>6</v>
      </c>
      <c r="P45" s="76">
        <f t="shared" si="16"/>
        <v>0.83333333333333337</v>
      </c>
      <c r="Q45" s="76">
        <f t="shared" si="17"/>
        <v>0.5</v>
      </c>
      <c r="R45" s="77">
        <f t="shared" si="18"/>
        <v>0.33333333333333331</v>
      </c>
    </row>
    <row r="46" spans="1:18" ht="15.75" thickBot="1" x14ac:dyDescent="0.3">
      <c r="A46" s="91"/>
      <c r="B46" s="52" t="s">
        <v>17</v>
      </c>
      <c r="C46" s="48">
        <v>71</v>
      </c>
      <c r="D46" s="48">
        <v>105</v>
      </c>
      <c r="E46" s="13">
        <f t="shared" si="13"/>
        <v>0.47887323943661969</v>
      </c>
      <c r="F46" s="19">
        <v>43</v>
      </c>
      <c r="G46" s="19">
        <v>83</v>
      </c>
      <c r="H46" s="14">
        <f t="shared" si="14"/>
        <v>0.93023255813953487</v>
      </c>
      <c r="I46" s="19">
        <v>19</v>
      </c>
      <c r="J46" s="19">
        <v>41</v>
      </c>
      <c r="K46" s="13">
        <f t="shared" si="19"/>
        <v>1.1578947368421053</v>
      </c>
      <c r="L46" s="57"/>
      <c r="M46" s="50">
        <v>93</v>
      </c>
      <c r="N46" s="50">
        <v>78</v>
      </c>
      <c r="O46" s="50">
        <v>56</v>
      </c>
      <c r="P46" s="17">
        <f t="shared" si="16"/>
        <v>1.1290322580645162</v>
      </c>
      <c r="Q46" s="17">
        <f t="shared" si="17"/>
        <v>1.0641025641025641</v>
      </c>
      <c r="R46" s="18">
        <f t="shared" si="18"/>
        <v>0.7321428571428571</v>
      </c>
    </row>
    <row r="47" spans="1:18" ht="15.75" thickBot="1" x14ac:dyDescent="0.3">
      <c r="A47" s="89"/>
      <c r="B47" s="59" t="s">
        <v>18</v>
      </c>
      <c r="C47" s="60">
        <v>23</v>
      </c>
      <c r="D47" s="61">
        <v>38</v>
      </c>
      <c r="E47" s="62">
        <f t="shared" si="13"/>
        <v>0.65217391304347827</v>
      </c>
      <c r="F47" s="60">
        <v>10</v>
      </c>
      <c r="G47" s="60">
        <v>24</v>
      </c>
      <c r="H47" s="63">
        <f t="shared" si="14"/>
        <v>1.4</v>
      </c>
      <c r="I47" s="60">
        <v>8</v>
      </c>
      <c r="J47" s="60">
        <v>12</v>
      </c>
      <c r="K47" s="62">
        <f t="shared" si="19"/>
        <v>0.5</v>
      </c>
      <c r="L47" s="64"/>
      <c r="M47" s="65">
        <v>23</v>
      </c>
      <c r="N47" s="65">
        <v>11</v>
      </c>
      <c r="O47" s="65">
        <v>10</v>
      </c>
      <c r="P47" s="66">
        <f t="shared" si="16"/>
        <v>1.6521739130434783</v>
      </c>
      <c r="Q47" s="66">
        <f t="shared" si="17"/>
        <v>2.1818181818181817</v>
      </c>
      <c r="R47" s="67">
        <f t="shared" si="18"/>
        <v>1.2</v>
      </c>
    </row>
    <row r="48" spans="1:18" ht="15.75" thickBot="1" x14ac:dyDescent="0.3">
      <c r="A48" s="91" t="s">
        <v>33</v>
      </c>
      <c r="B48" s="69" t="s">
        <v>16</v>
      </c>
      <c r="C48" s="71">
        <v>0</v>
      </c>
      <c r="D48" s="71">
        <v>1</v>
      </c>
      <c r="E48" s="83" t="s">
        <v>50</v>
      </c>
      <c r="F48" s="70">
        <v>0</v>
      </c>
      <c r="G48" s="70">
        <v>1</v>
      </c>
      <c r="H48" s="87" t="s">
        <v>50</v>
      </c>
      <c r="I48" s="53">
        <v>0</v>
      </c>
      <c r="J48" s="53">
        <v>1</v>
      </c>
      <c r="K48" s="83" t="s">
        <v>50</v>
      </c>
      <c r="L48" s="74"/>
      <c r="M48" s="75">
        <v>0</v>
      </c>
      <c r="N48" s="75">
        <v>0</v>
      </c>
      <c r="O48" s="75">
        <v>0</v>
      </c>
      <c r="P48" s="84" t="s">
        <v>50</v>
      </c>
      <c r="Q48" s="84" t="s">
        <v>50</v>
      </c>
      <c r="R48" s="86" t="s">
        <v>50</v>
      </c>
    </row>
    <row r="49" spans="1:18" ht="15.75" thickBot="1" x14ac:dyDescent="0.3">
      <c r="A49" s="91"/>
      <c r="B49" s="52" t="s">
        <v>17</v>
      </c>
      <c r="C49" s="19">
        <v>6</v>
      </c>
      <c r="D49" s="48">
        <v>10</v>
      </c>
      <c r="E49" s="13">
        <f t="shared" si="13"/>
        <v>0.66666666666666663</v>
      </c>
      <c r="F49" s="19">
        <v>3</v>
      </c>
      <c r="G49" s="19">
        <v>8</v>
      </c>
      <c r="H49" s="14">
        <f t="shared" si="14"/>
        <v>1.6666666666666667</v>
      </c>
      <c r="I49" s="19">
        <v>1</v>
      </c>
      <c r="J49" s="19">
        <v>2</v>
      </c>
      <c r="K49" s="13">
        <f t="shared" si="19"/>
        <v>1</v>
      </c>
      <c r="L49" s="57"/>
      <c r="M49" s="50">
        <v>6</v>
      </c>
      <c r="N49" s="50">
        <v>5</v>
      </c>
      <c r="O49" s="50">
        <v>5</v>
      </c>
      <c r="P49" s="17">
        <f t="shared" si="16"/>
        <v>1.6666666666666667</v>
      </c>
      <c r="Q49" s="17">
        <f t="shared" si="17"/>
        <v>1.6</v>
      </c>
      <c r="R49" s="18">
        <f t="shared" si="18"/>
        <v>0.4</v>
      </c>
    </row>
    <row r="50" spans="1:18" ht="15.75" thickBot="1" x14ac:dyDescent="0.3">
      <c r="A50" s="89"/>
      <c r="B50" s="59" t="s">
        <v>18</v>
      </c>
      <c r="C50" s="60">
        <v>7</v>
      </c>
      <c r="D50" s="61">
        <v>4</v>
      </c>
      <c r="E50" s="62">
        <f t="shared" si="13"/>
        <v>-0.42857142857142855</v>
      </c>
      <c r="F50" s="60">
        <v>3</v>
      </c>
      <c r="G50" s="60">
        <v>2</v>
      </c>
      <c r="H50" s="63">
        <f>(G50-F50)/F50</f>
        <v>-0.33333333333333331</v>
      </c>
      <c r="I50" s="60">
        <v>2</v>
      </c>
      <c r="J50" s="60">
        <v>0</v>
      </c>
      <c r="K50" s="62">
        <f t="shared" si="19"/>
        <v>-1</v>
      </c>
      <c r="L50" s="64"/>
      <c r="M50" s="65">
        <v>8</v>
      </c>
      <c r="N50" s="65">
        <v>3</v>
      </c>
      <c r="O50" s="65">
        <v>3</v>
      </c>
      <c r="P50" s="66">
        <f t="shared" si="16"/>
        <v>0.5</v>
      </c>
      <c r="Q50" s="66">
        <f t="shared" si="17"/>
        <v>0.66666666666666663</v>
      </c>
      <c r="R50" s="67">
        <f t="shared" si="18"/>
        <v>0</v>
      </c>
    </row>
    <row r="51" spans="1:18" ht="15.75" thickBot="1" x14ac:dyDescent="0.3">
      <c r="A51" s="89" t="s">
        <v>25</v>
      </c>
      <c r="B51" s="69" t="s">
        <v>16</v>
      </c>
      <c r="C51" s="70">
        <v>106</v>
      </c>
      <c r="D51" s="71">
        <v>93</v>
      </c>
      <c r="E51" s="72">
        <f>(D51-C51)/C51</f>
        <v>-0.12264150943396226</v>
      </c>
      <c r="F51" s="70">
        <v>78</v>
      </c>
      <c r="G51" s="70">
        <v>85</v>
      </c>
      <c r="H51" s="73">
        <f t="shared" si="14"/>
        <v>8.9743589743589744E-2</v>
      </c>
      <c r="I51" s="53">
        <v>23</v>
      </c>
      <c r="J51" s="53">
        <v>25</v>
      </c>
      <c r="K51" s="72">
        <f t="shared" si="19"/>
        <v>8.6956521739130432E-2</v>
      </c>
      <c r="L51" s="74"/>
      <c r="M51" s="75">
        <v>177</v>
      </c>
      <c r="N51" s="75">
        <v>167</v>
      </c>
      <c r="O51" s="75">
        <v>97</v>
      </c>
      <c r="P51" s="76">
        <f>D51/M51</f>
        <v>0.52542372881355937</v>
      </c>
      <c r="Q51" s="76">
        <f t="shared" si="17"/>
        <v>0.50898203592814373</v>
      </c>
      <c r="R51" s="77">
        <f t="shared" si="18"/>
        <v>0.25773195876288657</v>
      </c>
    </row>
    <row r="52" spans="1:18" ht="15.75" thickBot="1" x14ac:dyDescent="0.3">
      <c r="A52" s="89"/>
      <c r="B52" s="59" t="s">
        <v>17</v>
      </c>
      <c r="C52" s="60">
        <v>351</v>
      </c>
      <c r="D52" s="61">
        <v>322</v>
      </c>
      <c r="E52" s="62">
        <f>(D52-C52)/C52</f>
        <v>-8.2621082621082614E-2</v>
      </c>
      <c r="F52" s="60">
        <v>238</v>
      </c>
      <c r="G52" s="60">
        <v>303</v>
      </c>
      <c r="H52" s="63">
        <f t="shared" si="14"/>
        <v>0.27310924369747897</v>
      </c>
      <c r="I52" s="60">
        <v>96</v>
      </c>
      <c r="J52" s="60">
        <v>127</v>
      </c>
      <c r="K52" s="62">
        <f t="shared" si="19"/>
        <v>0.32291666666666669</v>
      </c>
      <c r="L52" s="64"/>
      <c r="M52" s="65">
        <v>564</v>
      </c>
      <c r="N52" s="65">
        <v>523</v>
      </c>
      <c r="O52" s="65">
        <v>313</v>
      </c>
      <c r="P52" s="66">
        <f>D52/M52</f>
        <v>0.57092198581560283</v>
      </c>
      <c r="Q52" s="66">
        <f t="shared" si="17"/>
        <v>0.57934990439770551</v>
      </c>
      <c r="R52" s="67">
        <f t="shared" si="18"/>
        <v>0.40575079872204473</v>
      </c>
    </row>
    <row r="53" spans="1:18" ht="15.75" thickBot="1" x14ac:dyDescent="0.3">
      <c r="A53" s="91" t="s">
        <v>26</v>
      </c>
      <c r="B53" s="69" t="s">
        <v>16</v>
      </c>
      <c r="C53" s="70">
        <v>0</v>
      </c>
      <c r="D53" s="78">
        <v>1</v>
      </c>
      <c r="E53" s="83" t="s">
        <v>50</v>
      </c>
      <c r="F53" s="70">
        <v>0</v>
      </c>
      <c r="G53" s="78">
        <v>1</v>
      </c>
      <c r="H53" s="83" t="s">
        <v>50</v>
      </c>
      <c r="I53" s="53">
        <v>0</v>
      </c>
      <c r="J53" s="20">
        <v>1</v>
      </c>
      <c r="K53" s="83" t="s">
        <v>50</v>
      </c>
      <c r="L53" s="74"/>
      <c r="M53" s="75">
        <v>1</v>
      </c>
      <c r="N53" s="75">
        <v>0</v>
      </c>
      <c r="O53" s="75">
        <v>0</v>
      </c>
      <c r="P53" s="76">
        <f>D53/M53</f>
        <v>1</v>
      </c>
      <c r="Q53" s="84" t="s">
        <v>50</v>
      </c>
      <c r="R53" s="86" t="s">
        <v>50</v>
      </c>
    </row>
    <row r="54" spans="1:18" ht="15.75" thickBot="1" x14ac:dyDescent="0.3">
      <c r="A54" s="89"/>
      <c r="B54" s="52" t="s">
        <v>17</v>
      </c>
      <c r="C54" s="19">
        <v>15</v>
      </c>
      <c r="D54" s="48">
        <v>15</v>
      </c>
      <c r="E54" s="13">
        <f t="shared" si="13"/>
        <v>0</v>
      </c>
      <c r="F54" s="19">
        <v>9</v>
      </c>
      <c r="G54" s="19">
        <v>10</v>
      </c>
      <c r="H54" s="56">
        <f>(G54-F54)/F54</f>
        <v>0.1111111111111111</v>
      </c>
      <c r="I54" s="19">
        <v>6</v>
      </c>
      <c r="J54" s="19">
        <v>6</v>
      </c>
      <c r="K54" s="13">
        <f>(J54-I54)/I54</f>
        <v>0</v>
      </c>
      <c r="L54" s="57"/>
      <c r="M54" s="50">
        <v>17</v>
      </c>
      <c r="N54" s="50">
        <v>13</v>
      </c>
      <c r="O54" s="50">
        <v>7</v>
      </c>
      <c r="P54" s="17">
        <f t="shared" si="16"/>
        <v>0.88235294117647056</v>
      </c>
      <c r="Q54" s="17">
        <f t="shared" si="17"/>
        <v>0.76923076923076927</v>
      </c>
      <c r="R54" s="18">
        <f t="shared" si="18"/>
        <v>0.8571428571428571</v>
      </c>
    </row>
    <row r="55" spans="1:18" ht="15.75" thickBot="1" x14ac:dyDescent="0.3">
      <c r="A55" s="89"/>
      <c r="B55" s="59" t="s">
        <v>18</v>
      </c>
      <c r="C55" s="60">
        <v>5</v>
      </c>
      <c r="D55" s="61">
        <v>4</v>
      </c>
      <c r="E55" s="62">
        <f t="shared" si="13"/>
        <v>-0.2</v>
      </c>
      <c r="F55" s="60">
        <v>2</v>
      </c>
      <c r="G55" s="60">
        <v>2</v>
      </c>
      <c r="H55" s="63">
        <f>(G55-F55)/F55</f>
        <v>0</v>
      </c>
      <c r="I55" s="60">
        <v>1</v>
      </c>
      <c r="J55" s="60">
        <v>0</v>
      </c>
      <c r="K55" s="85">
        <f>(J55-I55)/I55</f>
        <v>-1</v>
      </c>
      <c r="L55" s="64"/>
      <c r="M55" s="65">
        <v>5</v>
      </c>
      <c r="N55" s="65">
        <v>3</v>
      </c>
      <c r="O55" s="65">
        <v>2</v>
      </c>
      <c r="P55" s="66">
        <f t="shared" si="16"/>
        <v>0.8</v>
      </c>
      <c r="Q55" s="66">
        <f t="shared" si="17"/>
        <v>0.66666666666666663</v>
      </c>
      <c r="R55" s="67">
        <f t="shared" si="18"/>
        <v>0</v>
      </c>
    </row>
    <row r="56" spans="1:18" ht="15.75" thickBot="1" x14ac:dyDescent="0.3">
      <c r="A56" s="89" t="s">
        <v>27</v>
      </c>
      <c r="B56" s="69" t="s">
        <v>16</v>
      </c>
      <c r="C56" s="70">
        <v>2</v>
      </c>
      <c r="D56" s="71">
        <v>0</v>
      </c>
      <c r="E56" s="72">
        <f t="shared" si="13"/>
        <v>-1</v>
      </c>
      <c r="F56" s="70">
        <v>2</v>
      </c>
      <c r="G56" s="70">
        <v>0</v>
      </c>
      <c r="H56" s="72">
        <f>(G56-F56)/F56</f>
        <v>-1</v>
      </c>
      <c r="I56" s="53">
        <v>1</v>
      </c>
      <c r="J56" s="53">
        <v>0</v>
      </c>
      <c r="K56" s="72">
        <f t="shared" ref="K56:K61" si="20">(J56-I56)/I56</f>
        <v>-1</v>
      </c>
      <c r="L56" s="79"/>
      <c r="M56" s="75">
        <v>6</v>
      </c>
      <c r="N56" s="75">
        <v>6</v>
      </c>
      <c r="O56" s="75">
        <v>3</v>
      </c>
      <c r="P56" s="76">
        <f t="shared" si="16"/>
        <v>0</v>
      </c>
      <c r="Q56" s="76">
        <f t="shared" si="17"/>
        <v>0</v>
      </c>
      <c r="R56" s="77">
        <f t="shared" si="18"/>
        <v>0</v>
      </c>
    </row>
    <row r="57" spans="1:18" ht="15.75" thickBot="1" x14ac:dyDescent="0.3">
      <c r="A57" s="89"/>
      <c r="B57" s="59" t="s">
        <v>17</v>
      </c>
      <c r="C57" s="60">
        <v>5</v>
      </c>
      <c r="D57" s="61">
        <v>6</v>
      </c>
      <c r="E57" s="62">
        <f t="shared" si="13"/>
        <v>0.2</v>
      </c>
      <c r="F57" s="60">
        <v>4</v>
      </c>
      <c r="G57" s="60">
        <v>5</v>
      </c>
      <c r="H57" s="62">
        <f t="shared" ref="H57:H65" si="21">(G57-F57)/F57</f>
        <v>0.25</v>
      </c>
      <c r="I57" s="60">
        <v>1</v>
      </c>
      <c r="J57" s="60">
        <v>2</v>
      </c>
      <c r="K57" s="62">
        <f t="shared" si="20"/>
        <v>1</v>
      </c>
      <c r="L57" s="80"/>
      <c r="M57" s="65">
        <v>18</v>
      </c>
      <c r="N57" s="65">
        <v>17</v>
      </c>
      <c r="O57" s="65">
        <v>11</v>
      </c>
      <c r="P57" s="66">
        <f t="shared" si="16"/>
        <v>0.33333333333333331</v>
      </c>
      <c r="Q57" s="66">
        <f t="shared" si="17"/>
        <v>0.29411764705882354</v>
      </c>
      <c r="R57" s="67">
        <f t="shared" si="18"/>
        <v>0.18181818181818182</v>
      </c>
    </row>
    <row r="58" spans="1:18" ht="15.75" thickBot="1" x14ac:dyDescent="0.3">
      <c r="A58" s="89" t="s">
        <v>28</v>
      </c>
      <c r="B58" s="69" t="s">
        <v>16</v>
      </c>
      <c r="C58" s="70">
        <v>0</v>
      </c>
      <c r="D58" s="71">
        <v>1</v>
      </c>
      <c r="E58" s="83" t="s">
        <v>50</v>
      </c>
      <c r="F58" s="70">
        <v>0</v>
      </c>
      <c r="G58" s="70">
        <v>1</v>
      </c>
      <c r="H58" s="83" t="s">
        <v>50</v>
      </c>
      <c r="I58" s="53">
        <v>0</v>
      </c>
      <c r="J58" s="53">
        <v>0</v>
      </c>
      <c r="K58" s="83" t="s">
        <v>50</v>
      </c>
      <c r="L58" s="79"/>
      <c r="M58" s="75">
        <v>5</v>
      </c>
      <c r="N58" s="75">
        <v>5</v>
      </c>
      <c r="O58" s="75">
        <v>0</v>
      </c>
      <c r="P58" s="76">
        <f t="shared" si="16"/>
        <v>0.2</v>
      </c>
      <c r="Q58" s="76">
        <f t="shared" si="17"/>
        <v>0.2</v>
      </c>
      <c r="R58" s="86" t="s">
        <v>50</v>
      </c>
    </row>
    <row r="59" spans="1:18" ht="15.75" thickBot="1" x14ac:dyDescent="0.3">
      <c r="A59" s="89"/>
      <c r="B59" s="59" t="s">
        <v>17</v>
      </c>
      <c r="C59" s="60">
        <v>0</v>
      </c>
      <c r="D59" s="61">
        <v>2</v>
      </c>
      <c r="E59" s="85" t="s">
        <v>50</v>
      </c>
      <c r="F59" s="60">
        <v>0</v>
      </c>
      <c r="G59" s="60">
        <v>1</v>
      </c>
      <c r="H59" s="85" t="s">
        <v>50</v>
      </c>
      <c r="I59" s="60">
        <v>0</v>
      </c>
      <c r="J59" s="60">
        <v>0</v>
      </c>
      <c r="K59" s="85" t="s">
        <v>50</v>
      </c>
      <c r="L59" s="80"/>
      <c r="M59" s="65">
        <v>8</v>
      </c>
      <c r="N59" s="65">
        <v>7</v>
      </c>
      <c r="O59" s="65">
        <v>1</v>
      </c>
      <c r="P59" s="66">
        <f t="shared" si="16"/>
        <v>0.25</v>
      </c>
      <c r="Q59" s="66">
        <f t="shared" si="17"/>
        <v>0.14285714285714285</v>
      </c>
      <c r="R59" s="67">
        <f t="shared" si="18"/>
        <v>0</v>
      </c>
    </row>
    <row r="60" spans="1:18" ht="15.75" thickBot="1" x14ac:dyDescent="0.3">
      <c r="A60" s="89" t="s">
        <v>49</v>
      </c>
      <c r="B60" s="69" t="s">
        <v>16</v>
      </c>
      <c r="C60" s="70">
        <v>6</v>
      </c>
      <c r="D60" s="71">
        <v>11</v>
      </c>
      <c r="E60" s="72">
        <f>(D60-C60)/C60</f>
        <v>0.83333333333333337</v>
      </c>
      <c r="F60" s="70">
        <v>5</v>
      </c>
      <c r="G60" s="70">
        <v>10</v>
      </c>
      <c r="H60" s="73">
        <f t="shared" si="21"/>
        <v>1</v>
      </c>
      <c r="I60" s="53">
        <v>2</v>
      </c>
      <c r="J60" s="53">
        <v>7</v>
      </c>
      <c r="K60" s="72">
        <f t="shared" si="20"/>
        <v>2.5</v>
      </c>
      <c r="L60" s="79"/>
      <c r="M60" s="75">
        <v>16</v>
      </c>
      <c r="N60" s="75">
        <v>15</v>
      </c>
      <c r="O60" s="75">
        <v>9</v>
      </c>
      <c r="P60" s="76">
        <f>D60/M60</f>
        <v>0.6875</v>
      </c>
      <c r="Q60" s="76">
        <f t="shared" si="17"/>
        <v>0.66666666666666663</v>
      </c>
      <c r="R60" s="77">
        <f t="shared" si="18"/>
        <v>0.77777777777777779</v>
      </c>
    </row>
    <row r="61" spans="1:18" ht="15.75" thickBot="1" x14ac:dyDescent="0.3">
      <c r="A61" s="89"/>
      <c r="B61" s="59" t="s">
        <v>17</v>
      </c>
      <c r="C61" s="60">
        <v>24</v>
      </c>
      <c r="D61" s="61">
        <v>41</v>
      </c>
      <c r="E61" s="62">
        <f>(D61-C61)/C61</f>
        <v>0.70833333333333337</v>
      </c>
      <c r="F61" s="60">
        <v>17</v>
      </c>
      <c r="G61" s="60">
        <v>38</v>
      </c>
      <c r="H61" s="63">
        <f t="shared" si="21"/>
        <v>1.2352941176470589</v>
      </c>
      <c r="I61" s="60">
        <v>10</v>
      </c>
      <c r="J61" s="60">
        <v>17</v>
      </c>
      <c r="K61" s="62">
        <f t="shared" si="20"/>
        <v>0.7</v>
      </c>
      <c r="L61" s="80"/>
      <c r="M61" s="65">
        <v>47</v>
      </c>
      <c r="N61" s="65">
        <v>46</v>
      </c>
      <c r="O61" s="65">
        <v>34</v>
      </c>
      <c r="P61" s="66">
        <f>D61/M61</f>
        <v>0.87234042553191493</v>
      </c>
      <c r="Q61" s="66">
        <f t="shared" si="17"/>
        <v>0.82608695652173914</v>
      </c>
      <c r="R61" s="67">
        <f t="shared" si="18"/>
        <v>0.5</v>
      </c>
    </row>
    <row r="62" spans="1:18" ht="15.75" thickBot="1" x14ac:dyDescent="0.3">
      <c r="A62" s="89" t="s">
        <v>29</v>
      </c>
      <c r="B62" s="69" t="s">
        <v>16</v>
      </c>
      <c r="C62" s="70">
        <v>9</v>
      </c>
      <c r="D62" s="71">
        <v>8</v>
      </c>
      <c r="E62" s="72">
        <f t="shared" si="13"/>
        <v>-0.1111111111111111</v>
      </c>
      <c r="F62" s="70">
        <v>8</v>
      </c>
      <c r="G62" s="70">
        <v>8</v>
      </c>
      <c r="H62" s="73">
        <f t="shared" si="21"/>
        <v>0</v>
      </c>
      <c r="I62" s="53">
        <v>0</v>
      </c>
      <c r="J62" s="53">
        <v>1</v>
      </c>
      <c r="K62" s="83" t="s">
        <v>50</v>
      </c>
      <c r="L62" s="79"/>
      <c r="M62" s="75">
        <v>8</v>
      </c>
      <c r="N62" s="75">
        <v>7</v>
      </c>
      <c r="O62" s="75">
        <v>2</v>
      </c>
      <c r="P62" s="76">
        <f t="shared" si="16"/>
        <v>1</v>
      </c>
      <c r="Q62" s="76">
        <f t="shared" si="17"/>
        <v>1.1428571428571428</v>
      </c>
      <c r="R62" s="77">
        <f t="shared" si="18"/>
        <v>0.5</v>
      </c>
    </row>
    <row r="63" spans="1:18" ht="15.75" thickBot="1" x14ac:dyDescent="0.3">
      <c r="A63" s="89"/>
      <c r="B63" s="59" t="s">
        <v>17</v>
      </c>
      <c r="C63" s="60">
        <v>14</v>
      </c>
      <c r="D63" s="61">
        <v>15</v>
      </c>
      <c r="E63" s="62">
        <f t="shared" si="13"/>
        <v>7.1428571428571425E-2</v>
      </c>
      <c r="F63" s="60">
        <v>10</v>
      </c>
      <c r="G63" s="60">
        <v>15</v>
      </c>
      <c r="H63" s="63">
        <f t="shared" si="21"/>
        <v>0.5</v>
      </c>
      <c r="I63" s="60">
        <v>0</v>
      </c>
      <c r="J63" s="60">
        <v>2</v>
      </c>
      <c r="K63" s="85" t="s">
        <v>50</v>
      </c>
      <c r="L63" s="80"/>
      <c r="M63" s="65">
        <v>29</v>
      </c>
      <c r="N63" s="65">
        <v>25</v>
      </c>
      <c r="O63" s="65">
        <v>16</v>
      </c>
      <c r="P63" s="66">
        <f t="shared" si="16"/>
        <v>0.51724137931034486</v>
      </c>
      <c r="Q63" s="66">
        <f t="shared" si="17"/>
        <v>0.6</v>
      </c>
      <c r="R63" s="67">
        <f t="shared" si="18"/>
        <v>0.125</v>
      </c>
    </row>
    <row r="64" spans="1:18" ht="15.75" thickBot="1" x14ac:dyDescent="0.3">
      <c r="A64" s="89" t="s">
        <v>30</v>
      </c>
      <c r="B64" s="69" t="s">
        <v>16</v>
      </c>
      <c r="C64" s="70">
        <v>2</v>
      </c>
      <c r="D64" s="71">
        <v>0</v>
      </c>
      <c r="E64" s="72">
        <f t="shared" si="13"/>
        <v>-1</v>
      </c>
      <c r="F64" s="70">
        <v>1</v>
      </c>
      <c r="G64" s="70">
        <v>0</v>
      </c>
      <c r="H64" s="73">
        <f t="shared" si="21"/>
        <v>-1</v>
      </c>
      <c r="I64" s="53">
        <v>0</v>
      </c>
      <c r="J64" s="53">
        <v>0</v>
      </c>
      <c r="K64" s="83" t="s">
        <v>50</v>
      </c>
      <c r="L64" s="79"/>
      <c r="M64" s="75">
        <v>2</v>
      </c>
      <c r="N64" s="75">
        <v>1</v>
      </c>
      <c r="O64" s="75">
        <v>0</v>
      </c>
      <c r="P64" s="76">
        <f t="shared" si="16"/>
        <v>0</v>
      </c>
      <c r="Q64" s="76">
        <f t="shared" si="17"/>
        <v>0</v>
      </c>
      <c r="R64" s="86" t="s">
        <v>50</v>
      </c>
    </row>
    <row r="65" spans="1:18" ht="15.75" thickBot="1" x14ac:dyDescent="0.3">
      <c r="A65" s="90"/>
      <c r="B65" s="59" t="s">
        <v>17</v>
      </c>
      <c r="C65" s="60">
        <v>2</v>
      </c>
      <c r="D65" s="61">
        <v>1</v>
      </c>
      <c r="E65" s="62">
        <f t="shared" si="13"/>
        <v>-0.5</v>
      </c>
      <c r="F65" s="60">
        <v>1</v>
      </c>
      <c r="G65" s="60">
        <v>1</v>
      </c>
      <c r="H65" s="63">
        <f t="shared" si="21"/>
        <v>0</v>
      </c>
      <c r="I65" s="60">
        <v>0</v>
      </c>
      <c r="J65" s="60">
        <v>0</v>
      </c>
      <c r="K65" s="85" t="s">
        <v>50</v>
      </c>
      <c r="L65" s="80"/>
      <c r="M65" s="65">
        <v>6</v>
      </c>
      <c r="N65" s="65">
        <v>5</v>
      </c>
      <c r="O65" s="65">
        <v>3</v>
      </c>
      <c r="P65" s="66">
        <f t="shared" si="16"/>
        <v>0.16666666666666666</v>
      </c>
      <c r="Q65" s="66">
        <f t="shared" si="17"/>
        <v>0.2</v>
      </c>
      <c r="R65" s="67">
        <f t="shared" si="18"/>
        <v>0</v>
      </c>
    </row>
    <row r="66" spans="1:18" x14ac:dyDescent="0.25">
      <c r="A66" s="81" t="s">
        <v>31</v>
      </c>
      <c r="B66" s="81"/>
      <c r="C66" s="4"/>
      <c r="D66" s="4"/>
      <c r="E66" s="82"/>
      <c r="F66" s="4"/>
      <c r="G66" s="4"/>
      <c r="H66" s="82"/>
      <c r="I66" s="4"/>
      <c r="J66" s="4"/>
      <c r="K66" s="82"/>
      <c r="L66" s="4"/>
      <c r="M66" s="1"/>
      <c r="N66" s="1"/>
      <c r="O66" s="1"/>
      <c r="P66" s="1"/>
      <c r="Q66" s="1"/>
      <c r="R66" s="1"/>
    </row>
    <row r="67" spans="1:18" x14ac:dyDescent="0.25">
      <c r="A67" s="5"/>
      <c r="B67" s="5"/>
      <c r="C67" s="4"/>
      <c r="D67" s="4"/>
      <c r="E67" s="82"/>
      <c r="F67" s="4"/>
      <c r="G67" s="4"/>
      <c r="H67" s="82"/>
      <c r="I67" s="4"/>
      <c r="J67" s="4"/>
      <c r="K67" s="82"/>
      <c r="L67" s="4"/>
      <c r="M67" s="1"/>
      <c r="N67" s="1"/>
      <c r="O67" s="1"/>
      <c r="P67" s="1"/>
      <c r="Q67" s="1"/>
      <c r="R67" s="1"/>
    </row>
    <row r="68" spans="1:18" x14ac:dyDescent="0.25">
      <c r="A68" s="5" t="s">
        <v>32</v>
      </c>
      <c r="B68" s="5"/>
      <c r="C68" s="4"/>
      <c r="D68" s="4"/>
      <c r="E68" s="82"/>
      <c r="F68" s="4"/>
      <c r="G68" s="4"/>
      <c r="H68" s="82"/>
      <c r="I68" s="4"/>
      <c r="J68" s="4"/>
      <c r="K68" s="82"/>
      <c r="L68" s="4"/>
      <c r="M68" s="1"/>
      <c r="N68" s="1"/>
      <c r="O68" s="1"/>
      <c r="P68" s="1"/>
      <c r="Q68" s="1"/>
      <c r="R68" s="1"/>
    </row>
  </sheetData>
  <mergeCells count="40">
    <mergeCell ref="A7:B7"/>
    <mergeCell ref="A1:R1"/>
    <mergeCell ref="A2:R2"/>
    <mergeCell ref="A3:R3"/>
    <mergeCell ref="A4:R4"/>
    <mergeCell ref="A6:B6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39:A41"/>
    <mergeCell ref="A20:B20"/>
    <mergeCell ref="A21:B21"/>
    <mergeCell ref="A22:B22"/>
    <mergeCell ref="A23:B23"/>
    <mergeCell ref="A24:B24"/>
    <mergeCell ref="A25:B25"/>
    <mergeCell ref="A26:B26"/>
    <mergeCell ref="A27:A29"/>
    <mergeCell ref="A30:A32"/>
    <mergeCell ref="A33:A35"/>
    <mergeCell ref="A36:A38"/>
    <mergeCell ref="A58:A59"/>
    <mergeCell ref="A60:A61"/>
    <mergeCell ref="A62:A63"/>
    <mergeCell ref="A64:A65"/>
    <mergeCell ref="A42:A44"/>
    <mergeCell ref="A45:A47"/>
    <mergeCell ref="A48:A50"/>
    <mergeCell ref="A51:A52"/>
    <mergeCell ref="A53:A55"/>
    <mergeCell ref="A56:A57"/>
  </mergeCells>
  <pageMargins left="0.25" right="0.25" top="0.75" bottom="0.75" header="0.3" footer="0.3"/>
  <pageSetup scale="81" fitToHeight="0" orientation="landscape" r:id="rId1"/>
  <headerFooter alignWithMargins="0">
    <oddFooter>&amp;LJennifer Kreinheder, (907)474-6638
UAF Planning, Analysis and Institutional Research&amp;R&amp;D
www.uaf.edu/pair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8"/>
  <sheetViews>
    <sheetView zoomScale="120" zoomScaleNormal="120" workbookViewId="0">
      <selection sqref="A1:R1"/>
    </sheetView>
  </sheetViews>
  <sheetFormatPr defaultColWidth="11.5703125" defaultRowHeight="15" x14ac:dyDescent="0.25"/>
  <cols>
    <col min="1" max="1" width="17.42578125" style="68" customWidth="1"/>
    <col min="2" max="2" width="16" style="68" customWidth="1"/>
    <col min="3" max="4" width="8.28515625" customWidth="1"/>
    <col min="5" max="5" width="9.28515625" style="68" bestFit="1" customWidth="1"/>
    <col min="6" max="7" width="8.28515625" customWidth="1"/>
    <col min="8" max="8" width="9.28515625" style="68" customWidth="1"/>
    <col min="9" max="10" width="8.28515625" customWidth="1"/>
    <col min="11" max="11" width="9.28515625" style="68" customWidth="1"/>
    <col min="12" max="12" width="1.7109375" customWidth="1"/>
    <col min="13" max="13" width="8.28515625" customWidth="1"/>
    <col min="14" max="14" width="9.28515625" customWidth="1"/>
    <col min="15" max="15" width="9.140625" customWidth="1"/>
    <col min="16" max="16" width="10.85546875" customWidth="1"/>
    <col min="17" max="17" width="10.85546875" bestFit="1" customWidth="1"/>
    <col min="19" max="19" width="44.85546875" bestFit="1" customWidth="1"/>
    <col min="20" max="20" width="23" customWidth="1"/>
    <col min="22" max="27" width="7.5703125" customWidth="1"/>
  </cols>
  <sheetData>
    <row r="1" spans="1:18" ht="15.75" x14ac:dyDescent="0.25">
      <c r="A1" s="107" t="s">
        <v>65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</row>
    <row r="2" spans="1:18" ht="15.75" x14ac:dyDescent="0.25">
      <c r="A2" s="108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</row>
    <row r="3" spans="1:18" ht="15.75" x14ac:dyDescent="0.25">
      <c r="A3" s="108" t="s">
        <v>1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</row>
    <row r="4" spans="1:18" ht="15.75" x14ac:dyDescent="0.25">
      <c r="A4" s="109" t="s">
        <v>51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</row>
    <row r="5" spans="1:18" ht="13.5" customHeight="1" thickBot="1" x14ac:dyDescent="0.3">
      <c r="A5" s="2"/>
      <c r="B5" s="3"/>
      <c r="C5" s="4"/>
      <c r="D5" s="4"/>
      <c r="E5" s="5"/>
      <c r="F5" s="4"/>
      <c r="G5" s="4"/>
      <c r="H5" s="6"/>
      <c r="I5" s="4"/>
      <c r="J5" s="4"/>
      <c r="K5" s="6"/>
      <c r="L5" s="1"/>
      <c r="M5" s="1"/>
      <c r="N5" s="1"/>
      <c r="O5" s="1"/>
      <c r="P5" s="1"/>
      <c r="Q5" s="1"/>
      <c r="R5" s="1"/>
    </row>
    <row r="6" spans="1:18" ht="51" x14ac:dyDescent="0.25">
      <c r="A6" s="110" t="s">
        <v>2</v>
      </c>
      <c r="B6" s="111"/>
      <c r="C6" s="7" t="s">
        <v>52</v>
      </c>
      <c r="D6" s="8" t="s">
        <v>53</v>
      </c>
      <c r="E6" s="7" t="s">
        <v>34</v>
      </c>
      <c r="F6" s="7" t="s">
        <v>54</v>
      </c>
      <c r="G6" s="7" t="s">
        <v>55</v>
      </c>
      <c r="H6" s="7" t="s">
        <v>34</v>
      </c>
      <c r="I6" s="7" t="s">
        <v>56</v>
      </c>
      <c r="J6" s="7" t="s">
        <v>57</v>
      </c>
      <c r="K6" s="7" t="s">
        <v>34</v>
      </c>
      <c r="L6" s="9"/>
      <c r="M6" s="10" t="s">
        <v>35</v>
      </c>
      <c r="N6" s="10" t="s">
        <v>36</v>
      </c>
      <c r="O6" s="10" t="s">
        <v>37</v>
      </c>
      <c r="P6" s="10" t="s">
        <v>38</v>
      </c>
      <c r="Q6" s="10" t="s">
        <v>39</v>
      </c>
      <c r="R6" s="11" t="s">
        <v>40</v>
      </c>
    </row>
    <row r="7" spans="1:18" x14ac:dyDescent="0.25">
      <c r="A7" s="105" t="s">
        <v>3</v>
      </c>
      <c r="B7" s="106"/>
      <c r="C7" s="12">
        <v>847</v>
      </c>
      <c r="D7" s="12">
        <v>876</v>
      </c>
      <c r="E7" s="13">
        <f t="shared" ref="E7:E15" si="0">(D7-C7)/C7</f>
        <v>3.4238488783943331E-2</v>
      </c>
      <c r="F7" s="12">
        <v>571</v>
      </c>
      <c r="G7" s="12">
        <v>693</v>
      </c>
      <c r="H7" s="14">
        <f t="shared" ref="H7:H15" si="1">(G7-F7)/F7</f>
        <v>0.2136602451838879</v>
      </c>
      <c r="I7" s="12">
        <v>195</v>
      </c>
      <c r="J7" s="12">
        <v>253</v>
      </c>
      <c r="K7" s="13">
        <f t="shared" ref="K7:K15" si="2">(J7-I7)/I7</f>
        <v>0.29743589743589743</v>
      </c>
      <c r="L7" s="15"/>
      <c r="M7" s="16">
        <v>1262</v>
      </c>
      <c r="N7" s="16">
        <v>1085</v>
      </c>
      <c r="O7" s="16">
        <v>675</v>
      </c>
      <c r="P7" s="17">
        <f t="shared" ref="P7:P15" si="3">D7/M7</f>
        <v>0.69413629160063395</v>
      </c>
      <c r="Q7" s="17">
        <f t="shared" ref="Q7:Q15" si="4">G7/N7</f>
        <v>0.6387096774193548</v>
      </c>
      <c r="R7" s="18">
        <f t="shared" ref="R7:R15" si="5">J7/O7</f>
        <v>0.37481481481481482</v>
      </c>
    </row>
    <row r="8" spans="1:18" x14ac:dyDescent="0.25">
      <c r="A8" s="97" t="s">
        <v>4</v>
      </c>
      <c r="B8" s="98"/>
      <c r="C8" s="19">
        <v>27</v>
      </c>
      <c r="D8" s="19">
        <v>19</v>
      </c>
      <c r="E8" s="13">
        <f t="shared" si="0"/>
        <v>-0.29629629629629628</v>
      </c>
      <c r="F8" s="19">
        <v>13</v>
      </c>
      <c r="G8" s="19">
        <v>15</v>
      </c>
      <c r="H8" s="14">
        <f t="shared" si="1"/>
        <v>0.15384615384615385</v>
      </c>
      <c r="I8" s="19">
        <v>6</v>
      </c>
      <c r="J8" s="19">
        <v>9</v>
      </c>
      <c r="K8" s="13">
        <f t="shared" si="2"/>
        <v>0.5</v>
      </c>
      <c r="L8" s="15"/>
      <c r="M8" s="16">
        <v>38</v>
      </c>
      <c r="N8" s="16">
        <v>28</v>
      </c>
      <c r="O8" s="16">
        <v>21</v>
      </c>
      <c r="P8" s="17">
        <f t="shared" si="3"/>
        <v>0.5</v>
      </c>
      <c r="Q8" s="17">
        <f t="shared" si="4"/>
        <v>0.5357142857142857</v>
      </c>
      <c r="R8" s="18">
        <f t="shared" si="5"/>
        <v>0.42857142857142855</v>
      </c>
    </row>
    <row r="9" spans="1:18" x14ac:dyDescent="0.25">
      <c r="A9" s="97" t="s">
        <v>41</v>
      </c>
      <c r="B9" s="98"/>
      <c r="C9" s="19">
        <v>18</v>
      </c>
      <c r="D9" s="19">
        <v>4</v>
      </c>
      <c r="E9" s="13">
        <f t="shared" si="0"/>
        <v>-0.77777777777777779</v>
      </c>
      <c r="F9" s="19">
        <v>8</v>
      </c>
      <c r="G9" s="19">
        <v>3</v>
      </c>
      <c r="H9" s="14">
        <f t="shared" si="1"/>
        <v>-0.625</v>
      </c>
      <c r="I9" s="19">
        <v>3</v>
      </c>
      <c r="J9" s="19">
        <v>3</v>
      </c>
      <c r="K9" s="13">
        <f t="shared" si="2"/>
        <v>0</v>
      </c>
      <c r="L9" s="15"/>
      <c r="M9" s="16">
        <v>22</v>
      </c>
      <c r="N9" s="16">
        <v>13</v>
      </c>
      <c r="O9" s="16">
        <v>7</v>
      </c>
      <c r="P9" s="17">
        <f t="shared" si="3"/>
        <v>0.18181818181818182</v>
      </c>
      <c r="Q9" s="17">
        <f t="shared" si="4"/>
        <v>0.23076923076923078</v>
      </c>
      <c r="R9" s="18">
        <f t="shared" si="5"/>
        <v>0.42857142857142855</v>
      </c>
    </row>
    <row r="10" spans="1:18" x14ac:dyDescent="0.25">
      <c r="A10" s="97" t="s">
        <v>6</v>
      </c>
      <c r="B10" s="98"/>
      <c r="C10" s="19">
        <v>237</v>
      </c>
      <c r="D10" s="19">
        <v>216</v>
      </c>
      <c r="E10" s="13">
        <f t="shared" si="0"/>
        <v>-8.8607594936708861E-2</v>
      </c>
      <c r="F10" s="19">
        <v>162</v>
      </c>
      <c r="G10" s="19">
        <v>165</v>
      </c>
      <c r="H10" s="14">
        <f t="shared" si="1"/>
        <v>1.8518518518518517E-2</v>
      </c>
      <c r="I10" s="19">
        <v>37</v>
      </c>
      <c r="J10" s="19">
        <v>43</v>
      </c>
      <c r="K10" s="13">
        <f t="shared" si="2"/>
        <v>0.16216216216216217</v>
      </c>
      <c r="L10" s="15"/>
      <c r="M10" s="16">
        <v>349</v>
      </c>
      <c r="N10" s="16">
        <v>287</v>
      </c>
      <c r="O10" s="16">
        <v>149</v>
      </c>
      <c r="P10" s="17">
        <f t="shared" si="3"/>
        <v>0.61891117478510027</v>
      </c>
      <c r="Q10" s="17">
        <f t="shared" si="4"/>
        <v>0.57491289198606277</v>
      </c>
      <c r="R10" s="18">
        <f t="shared" si="5"/>
        <v>0.28859060402684567</v>
      </c>
    </row>
    <row r="11" spans="1:18" x14ac:dyDescent="0.25">
      <c r="A11" s="97" t="s">
        <v>7</v>
      </c>
      <c r="B11" s="98"/>
      <c r="C11" s="12">
        <v>171</v>
      </c>
      <c r="D11" s="12">
        <v>236</v>
      </c>
      <c r="E11" s="13">
        <f t="shared" si="0"/>
        <v>0.38011695906432746</v>
      </c>
      <c r="F11" s="12">
        <v>122</v>
      </c>
      <c r="G11" s="12">
        <v>205</v>
      </c>
      <c r="H11" s="14">
        <f t="shared" si="1"/>
        <v>0.68032786885245899</v>
      </c>
      <c r="I11" s="12">
        <v>51</v>
      </c>
      <c r="J11" s="12">
        <v>98</v>
      </c>
      <c r="K11" s="13">
        <f>(J11-I11)/I11</f>
        <v>0.92156862745098034</v>
      </c>
      <c r="L11" s="15"/>
      <c r="M11" s="16">
        <v>375</v>
      </c>
      <c r="N11" s="16">
        <v>342</v>
      </c>
      <c r="O11" s="16">
        <v>246</v>
      </c>
      <c r="P11" s="17">
        <f t="shared" si="3"/>
        <v>0.6293333333333333</v>
      </c>
      <c r="Q11" s="17">
        <f t="shared" si="4"/>
        <v>0.59941520467836262</v>
      </c>
      <c r="R11" s="18">
        <f t="shared" si="5"/>
        <v>0.3983739837398374</v>
      </c>
    </row>
    <row r="12" spans="1:18" x14ac:dyDescent="0.25">
      <c r="A12" s="97" t="s">
        <v>8</v>
      </c>
      <c r="B12" s="98"/>
      <c r="C12" s="12">
        <v>382</v>
      </c>
      <c r="D12" s="12">
        <v>393</v>
      </c>
      <c r="E12" s="13">
        <f t="shared" si="0"/>
        <v>2.8795811518324606E-2</v>
      </c>
      <c r="F12" s="12">
        <v>279</v>
      </c>
      <c r="G12" s="12">
        <v>303</v>
      </c>
      <c r="H12" s="14">
        <f t="shared" si="1"/>
        <v>8.6021505376344093E-2</v>
      </c>
      <c r="I12" s="12">
        <v>102</v>
      </c>
      <c r="J12" s="12">
        <v>102</v>
      </c>
      <c r="K12" s="13">
        <f t="shared" si="2"/>
        <v>0</v>
      </c>
      <c r="L12" s="15"/>
      <c r="M12" s="16">
        <v>522</v>
      </c>
      <c r="N12" s="16">
        <v>440</v>
      </c>
      <c r="O12" s="16">
        <v>264</v>
      </c>
      <c r="P12" s="17">
        <f t="shared" si="3"/>
        <v>0.75287356321839083</v>
      </c>
      <c r="Q12" s="17">
        <f t="shared" si="4"/>
        <v>0.6886363636363636</v>
      </c>
      <c r="R12" s="18">
        <f t="shared" si="5"/>
        <v>0.38636363636363635</v>
      </c>
    </row>
    <row r="13" spans="1:18" x14ac:dyDescent="0.25">
      <c r="A13" s="97" t="s">
        <v>9</v>
      </c>
      <c r="B13" s="98"/>
      <c r="C13" s="20">
        <v>57</v>
      </c>
      <c r="D13" s="20">
        <v>31</v>
      </c>
      <c r="E13" s="13">
        <f t="shared" si="0"/>
        <v>-0.45614035087719296</v>
      </c>
      <c r="F13" s="20">
        <v>8</v>
      </c>
      <c r="G13" s="20">
        <v>20</v>
      </c>
      <c r="H13" s="14">
        <f t="shared" si="1"/>
        <v>1.5</v>
      </c>
      <c r="I13" s="20">
        <v>5</v>
      </c>
      <c r="J13" s="20">
        <v>10</v>
      </c>
      <c r="K13" s="13">
        <f t="shared" si="2"/>
        <v>1</v>
      </c>
      <c r="L13" s="15"/>
      <c r="M13" s="16">
        <v>16</v>
      </c>
      <c r="N13" s="16">
        <v>16</v>
      </c>
      <c r="O13" s="16">
        <v>16</v>
      </c>
      <c r="P13" s="17">
        <f t="shared" si="3"/>
        <v>1.9375</v>
      </c>
      <c r="Q13" s="17">
        <f t="shared" si="4"/>
        <v>1.25</v>
      </c>
      <c r="R13" s="18">
        <f t="shared" si="5"/>
        <v>0.625</v>
      </c>
    </row>
    <row r="14" spans="1:18" x14ac:dyDescent="0.25">
      <c r="A14" s="99" t="s">
        <v>10</v>
      </c>
      <c r="B14" s="100"/>
      <c r="C14" s="19">
        <v>232</v>
      </c>
      <c r="D14" s="19">
        <v>216</v>
      </c>
      <c r="E14" s="13">
        <f t="shared" si="0"/>
        <v>-6.8965517241379309E-2</v>
      </c>
      <c r="F14" s="19">
        <v>67</v>
      </c>
      <c r="G14" s="19">
        <v>76</v>
      </c>
      <c r="H14" s="14">
        <f t="shared" si="1"/>
        <v>0.13432835820895522</v>
      </c>
      <c r="I14" s="19">
        <v>27</v>
      </c>
      <c r="J14" s="19">
        <v>24</v>
      </c>
      <c r="K14" s="13">
        <f t="shared" si="2"/>
        <v>-0.1111111111111111</v>
      </c>
      <c r="L14" s="15"/>
      <c r="M14" s="16">
        <v>250</v>
      </c>
      <c r="N14" s="16">
        <v>103</v>
      </c>
      <c r="O14" s="16">
        <v>89</v>
      </c>
      <c r="P14" s="17">
        <f t="shared" si="3"/>
        <v>0.86399999999999999</v>
      </c>
      <c r="Q14" s="17">
        <f t="shared" si="4"/>
        <v>0.73786407766990292</v>
      </c>
      <c r="R14" s="18">
        <f t="shared" si="5"/>
        <v>0.2696629213483146</v>
      </c>
    </row>
    <row r="15" spans="1:18" x14ac:dyDescent="0.25">
      <c r="A15" s="101" t="s">
        <v>11</v>
      </c>
      <c r="B15" s="102"/>
      <c r="C15" s="21">
        <f>C7+C14</f>
        <v>1079</v>
      </c>
      <c r="D15" s="22">
        <f>D7+D14</f>
        <v>1092</v>
      </c>
      <c r="E15" s="23">
        <f t="shared" si="0"/>
        <v>1.2048192771084338E-2</v>
      </c>
      <c r="F15" s="21">
        <f>F7+F14</f>
        <v>638</v>
      </c>
      <c r="G15" s="21">
        <f>G7+G14</f>
        <v>769</v>
      </c>
      <c r="H15" s="24">
        <f t="shared" si="1"/>
        <v>0.20532915360501566</v>
      </c>
      <c r="I15" s="21">
        <f>I7+I14</f>
        <v>222</v>
      </c>
      <c r="J15" s="21">
        <f>J7+J14</f>
        <v>277</v>
      </c>
      <c r="K15" s="23">
        <f t="shared" si="2"/>
        <v>0.24774774774774774</v>
      </c>
      <c r="L15" s="25"/>
      <c r="M15" s="26">
        <f>M7+M14</f>
        <v>1512</v>
      </c>
      <c r="N15" s="26">
        <f>N7+N14</f>
        <v>1188</v>
      </c>
      <c r="O15" s="26">
        <f>O7+O14</f>
        <v>764</v>
      </c>
      <c r="P15" s="27">
        <f t="shared" si="3"/>
        <v>0.72222222222222221</v>
      </c>
      <c r="Q15" s="27">
        <f t="shared" si="4"/>
        <v>0.64730639730639727</v>
      </c>
      <c r="R15" s="28">
        <f t="shared" si="5"/>
        <v>0.36256544502617799</v>
      </c>
    </row>
    <row r="16" spans="1:18" x14ac:dyDescent="0.25">
      <c r="A16" s="103" t="s">
        <v>12</v>
      </c>
      <c r="B16" s="104"/>
      <c r="C16" s="29"/>
      <c r="D16" s="30"/>
      <c r="E16" s="31"/>
      <c r="F16" s="29"/>
      <c r="G16" s="29"/>
      <c r="H16" s="32"/>
      <c r="I16" s="29"/>
      <c r="J16" s="29"/>
      <c r="K16" s="31"/>
      <c r="L16" s="33"/>
      <c r="M16" s="34"/>
      <c r="N16" s="34"/>
      <c r="O16" s="34"/>
      <c r="P16" s="31"/>
      <c r="Q16" s="31"/>
      <c r="R16" s="35"/>
    </row>
    <row r="17" spans="1:18" x14ac:dyDescent="0.25">
      <c r="A17" s="105" t="s">
        <v>3</v>
      </c>
      <c r="B17" s="106"/>
      <c r="C17" s="12">
        <v>470</v>
      </c>
      <c r="D17" s="12">
        <v>501</v>
      </c>
      <c r="E17" s="13">
        <f t="shared" ref="E17:E25" si="6">(D17-C17)/C17</f>
        <v>6.5957446808510636E-2</v>
      </c>
      <c r="F17" s="12">
        <v>304</v>
      </c>
      <c r="G17" s="12">
        <v>349</v>
      </c>
      <c r="H17" s="14">
        <f t="shared" ref="H17:H25" si="7">(G17-F17)/F17</f>
        <v>0.14802631578947367</v>
      </c>
      <c r="I17" s="12">
        <v>98</v>
      </c>
      <c r="J17" s="12">
        <v>132</v>
      </c>
      <c r="K17" s="14">
        <f t="shared" ref="K17:K25" si="8">(J17-I17)/I17</f>
        <v>0.34693877551020408</v>
      </c>
      <c r="L17" s="15"/>
      <c r="M17" s="12">
        <v>573</v>
      </c>
      <c r="N17" s="12">
        <v>449</v>
      </c>
      <c r="O17" s="12">
        <v>290</v>
      </c>
      <c r="P17" s="17">
        <f t="shared" ref="P17" si="9">D17/M17</f>
        <v>0.87434554973821987</v>
      </c>
      <c r="Q17" s="17">
        <f t="shared" ref="Q17:Q25" si="10">G17/N17</f>
        <v>0.77728285077950998</v>
      </c>
      <c r="R17" s="18">
        <f t="shared" ref="R17:R25" si="11">J17/O17</f>
        <v>0.45517241379310347</v>
      </c>
    </row>
    <row r="18" spans="1:18" x14ac:dyDescent="0.25">
      <c r="A18" s="97" t="s">
        <v>4</v>
      </c>
      <c r="B18" s="98"/>
      <c r="C18" s="19">
        <v>18</v>
      </c>
      <c r="D18" s="19">
        <v>14</v>
      </c>
      <c r="E18" s="13">
        <f t="shared" si="6"/>
        <v>-0.22222222222222221</v>
      </c>
      <c r="F18" s="19">
        <v>7</v>
      </c>
      <c r="G18" s="19">
        <v>12</v>
      </c>
      <c r="H18" s="14">
        <f t="shared" si="7"/>
        <v>0.7142857142857143</v>
      </c>
      <c r="I18" s="19">
        <v>3</v>
      </c>
      <c r="J18" s="19">
        <v>7</v>
      </c>
      <c r="K18" s="14">
        <f t="shared" si="8"/>
        <v>1.3333333333333333</v>
      </c>
      <c r="L18" s="15"/>
      <c r="M18" s="19">
        <v>21</v>
      </c>
      <c r="N18" s="19">
        <v>12</v>
      </c>
      <c r="O18" s="19">
        <v>7</v>
      </c>
      <c r="P18" s="17">
        <f>D18/M18</f>
        <v>0.66666666666666663</v>
      </c>
      <c r="Q18" s="17">
        <f t="shared" si="10"/>
        <v>1</v>
      </c>
      <c r="R18" s="18">
        <f t="shared" si="11"/>
        <v>1</v>
      </c>
    </row>
    <row r="19" spans="1:18" x14ac:dyDescent="0.25">
      <c r="A19" s="97" t="s">
        <v>5</v>
      </c>
      <c r="B19" s="98"/>
      <c r="C19" s="19">
        <v>14</v>
      </c>
      <c r="D19" s="19">
        <v>2</v>
      </c>
      <c r="E19" s="13">
        <f t="shared" si="6"/>
        <v>-0.8571428571428571</v>
      </c>
      <c r="F19" s="19">
        <v>5</v>
      </c>
      <c r="G19" s="19">
        <v>2</v>
      </c>
      <c r="H19" s="14">
        <f t="shared" si="7"/>
        <v>-0.6</v>
      </c>
      <c r="I19" s="19">
        <v>3</v>
      </c>
      <c r="J19" s="19">
        <v>2</v>
      </c>
      <c r="K19" s="14">
        <f t="shared" si="8"/>
        <v>-0.33333333333333331</v>
      </c>
      <c r="L19" s="15"/>
      <c r="M19" s="19">
        <v>15</v>
      </c>
      <c r="N19" s="19">
        <v>7</v>
      </c>
      <c r="O19" s="19">
        <v>3</v>
      </c>
      <c r="P19" s="17">
        <f t="shared" ref="P19:P25" si="12">D19/M19</f>
        <v>0.13333333333333333</v>
      </c>
      <c r="Q19" s="17">
        <f t="shared" si="10"/>
        <v>0.2857142857142857</v>
      </c>
      <c r="R19" s="18">
        <f t="shared" si="11"/>
        <v>0.66666666666666663</v>
      </c>
    </row>
    <row r="20" spans="1:18" x14ac:dyDescent="0.25">
      <c r="A20" s="97" t="s">
        <v>6</v>
      </c>
      <c r="B20" s="98"/>
      <c r="C20" s="19">
        <v>123</v>
      </c>
      <c r="D20" s="19">
        <v>107</v>
      </c>
      <c r="E20" s="13">
        <f t="shared" si="6"/>
        <v>-0.13008130081300814</v>
      </c>
      <c r="F20" s="19">
        <v>71</v>
      </c>
      <c r="G20" s="19">
        <v>62</v>
      </c>
      <c r="H20" s="14">
        <f t="shared" si="7"/>
        <v>-0.12676056338028169</v>
      </c>
      <c r="I20" s="19">
        <v>16</v>
      </c>
      <c r="J20" s="19">
        <v>16</v>
      </c>
      <c r="K20" s="14">
        <f t="shared" si="8"/>
        <v>0</v>
      </c>
      <c r="L20" s="15"/>
      <c r="M20" s="19">
        <v>134</v>
      </c>
      <c r="N20" s="19">
        <v>86</v>
      </c>
      <c r="O20" s="19">
        <v>38</v>
      </c>
      <c r="P20" s="17">
        <f t="shared" si="12"/>
        <v>0.79850746268656714</v>
      </c>
      <c r="Q20" s="17">
        <f t="shared" si="10"/>
        <v>0.72093023255813948</v>
      </c>
      <c r="R20" s="18">
        <f t="shared" si="11"/>
        <v>0.42105263157894735</v>
      </c>
    </row>
    <row r="21" spans="1:18" x14ac:dyDescent="0.25">
      <c r="A21" s="97" t="s">
        <v>7</v>
      </c>
      <c r="B21" s="98"/>
      <c r="C21" s="12">
        <v>73</v>
      </c>
      <c r="D21" s="12">
        <v>118</v>
      </c>
      <c r="E21" s="13">
        <f t="shared" si="6"/>
        <v>0.61643835616438358</v>
      </c>
      <c r="F21" s="12">
        <v>54</v>
      </c>
      <c r="G21" s="12">
        <v>102</v>
      </c>
      <c r="H21" s="14">
        <f t="shared" si="7"/>
        <v>0.88888888888888884</v>
      </c>
      <c r="I21" s="12">
        <v>17</v>
      </c>
      <c r="J21" s="12">
        <v>46</v>
      </c>
      <c r="K21" s="14">
        <f t="shared" si="8"/>
        <v>1.7058823529411764</v>
      </c>
      <c r="L21" s="15"/>
      <c r="M21" s="12">
        <v>134</v>
      </c>
      <c r="N21" s="12">
        <v>123</v>
      </c>
      <c r="O21" s="12">
        <v>94</v>
      </c>
      <c r="P21" s="17">
        <f t="shared" si="12"/>
        <v>0.88059701492537312</v>
      </c>
      <c r="Q21" s="17">
        <f t="shared" si="10"/>
        <v>0.82926829268292679</v>
      </c>
      <c r="R21" s="18">
        <f t="shared" si="11"/>
        <v>0.48936170212765956</v>
      </c>
    </row>
    <row r="22" spans="1:18" x14ac:dyDescent="0.25">
      <c r="A22" s="97" t="s">
        <v>8</v>
      </c>
      <c r="B22" s="98"/>
      <c r="C22" s="12">
        <v>243</v>
      </c>
      <c r="D22" s="12">
        <v>246</v>
      </c>
      <c r="E22" s="13">
        <f t="shared" si="6"/>
        <v>1.2345679012345678E-2</v>
      </c>
      <c r="F22" s="12">
        <v>171</v>
      </c>
      <c r="G22" s="12">
        <v>165</v>
      </c>
      <c r="H22" s="14">
        <f t="shared" si="7"/>
        <v>-3.5087719298245612E-2</v>
      </c>
      <c r="I22" s="12">
        <v>60</v>
      </c>
      <c r="J22" s="12">
        <v>60</v>
      </c>
      <c r="K22" s="14">
        <f t="shared" si="8"/>
        <v>0</v>
      </c>
      <c r="L22" s="15"/>
      <c r="M22" s="12">
        <v>291</v>
      </c>
      <c r="N22" s="12">
        <v>226</v>
      </c>
      <c r="O22" s="12">
        <v>144</v>
      </c>
      <c r="P22" s="17">
        <f t="shared" si="12"/>
        <v>0.84536082474226804</v>
      </c>
      <c r="Q22" s="17">
        <f t="shared" si="10"/>
        <v>0.73008849557522126</v>
      </c>
      <c r="R22" s="18">
        <f t="shared" si="11"/>
        <v>0.41666666666666669</v>
      </c>
    </row>
    <row r="23" spans="1:18" x14ac:dyDescent="0.25">
      <c r="A23" s="97" t="s">
        <v>9</v>
      </c>
      <c r="B23" s="98"/>
      <c r="C23" s="20">
        <v>31</v>
      </c>
      <c r="D23" s="20">
        <v>30</v>
      </c>
      <c r="E23" s="13">
        <f t="shared" si="6"/>
        <v>-3.2258064516129031E-2</v>
      </c>
      <c r="F23" s="20">
        <v>8</v>
      </c>
      <c r="G23" s="20">
        <v>20</v>
      </c>
      <c r="H23" s="14">
        <f t="shared" si="7"/>
        <v>1.5</v>
      </c>
      <c r="I23" s="20">
        <v>5</v>
      </c>
      <c r="J23" s="20">
        <v>10</v>
      </c>
      <c r="K23" s="14">
        <f t="shared" si="8"/>
        <v>1</v>
      </c>
      <c r="L23" s="15"/>
      <c r="M23" s="20">
        <v>14</v>
      </c>
      <c r="N23" s="20">
        <v>14</v>
      </c>
      <c r="O23" s="20">
        <v>14</v>
      </c>
      <c r="P23" s="17">
        <f t="shared" si="12"/>
        <v>2.1428571428571428</v>
      </c>
      <c r="Q23" s="17">
        <f t="shared" si="10"/>
        <v>1.4285714285714286</v>
      </c>
      <c r="R23" s="18">
        <f t="shared" si="11"/>
        <v>0.7142857142857143</v>
      </c>
    </row>
    <row r="24" spans="1:18" x14ac:dyDescent="0.25">
      <c r="A24" s="99" t="s">
        <v>10</v>
      </c>
      <c r="B24" s="100"/>
      <c r="C24" s="19">
        <v>227</v>
      </c>
      <c r="D24" s="19">
        <v>212</v>
      </c>
      <c r="E24" s="13">
        <f t="shared" si="6"/>
        <v>-6.6079295154185022E-2</v>
      </c>
      <c r="F24" s="19">
        <v>65</v>
      </c>
      <c r="G24" s="19">
        <v>74</v>
      </c>
      <c r="H24" s="14">
        <f t="shared" si="7"/>
        <v>0.13846153846153847</v>
      </c>
      <c r="I24" s="19">
        <v>27</v>
      </c>
      <c r="J24" s="19">
        <v>24</v>
      </c>
      <c r="K24" s="14">
        <f t="shared" si="8"/>
        <v>-0.1111111111111111</v>
      </c>
      <c r="L24" s="15"/>
      <c r="M24" s="19">
        <v>245</v>
      </c>
      <c r="N24" s="19">
        <v>100</v>
      </c>
      <c r="O24" s="19">
        <v>87</v>
      </c>
      <c r="P24" s="17">
        <f t="shared" si="12"/>
        <v>0.86530612244897964</v>
      </c>
      <c r="Q24" s="17">
        <f t="shared" si="10"/>
        <v>0.74</v>
      </c>
      <c r="R24" s="18">
        <f t="shared" si="11"/>
        <v>0.27586206896551724</v>
      </c>
    </row>
    <row r="25" spans="1:18" x14ac:dyDescent="0.25">
      <c r="A25" s="101" t="s">
        <v>13</v>
      </c>
      <c r="B25" s="102"/>
      <c r="C25" s="36">
        <f>C17+C24</f>
        <v>697</v>
      </c>
      <c r="D25" s="37">
        <f>D17+D24</f>
        <v>713</v>
      </c>
      <c r="E25" s="23">
        <f t="shared" si="6"/>
        <v>2.2955523672883789E-2</v>
      </c>
      <c r="F25" s="36">
        <f>F17+F24</f>
        <v>369</v>
      </c>
      <c r="G25" s="36">
        <f>G17+G24</f>
        <v>423</v>
      </c>
      <c r="H25" s="24">
        <f t="shared" si="7"/>
        <v>0.14634146341463414</v>
      </c>
      <c r="I25" s="36">
        <f>I17+I24</f>
        <v>125</v>
      </c>
      <c r="J25" s="36">
        <f>J17+J24</f>
        <v>156</v>
      </c>
      <c r="K25" s="23">
        <f t="shared" si="8"/>
        <v>0.248</v>
      </c>
      <c r="L25" s="25"/>
      <c r="M25" s="38">
        <f>M17+M24</f>
        <v>818</v>
      </c>
      <c r="N25" s="38">
        <f>N17+N24</f>
        <v>549</v>
      </c>
      <c r="O25" s="38">
        <f>O17+O24</f>
        <v>377</v>
      </c>
      <c r="P25" s="27">
        <f t="shared" si="12"/>
        <v>0.871638141809291</v>
      </c>
      <c r="Q25" s="27">
        <f t="shared" si="10"/>
        <v>0.77049180327868849</v>
      </c>
      <c r="R25" s="28">
        <f t="shared" si="11"/>
        <v>0.41379310344827586</v>
      </c>
    </row>
    <row r="26" spans="1:18" ht="15" customHeight="1" x14ac:dyDescent="0.25">
      <c r="A26" s="92" t="s">
        <v>14</v>
      </c>
      <c r="B26" s="93"/>
      <c r="C26" s="39"/>
      <c r="D26" s="40"/>
      <c r="E26" s="41"/>
      <c r="F26" s="39"/>
      <c r="G26" s="39"/>
      <c r="H26" s="42"/>
      <c r="I26" s="39"/>
      <c r="J26" s="39"/>
      <c r="K26" s="41"/>
      <c r="L26" s="43"/>
      <c r="M26" s="44"/>
      <c r="N26" s="44"/>
      <c r="O26" s="44"/>
      <c r="P26" s="45"/>
      <c r="Q26" s="45"/>
      <c r="R26" s="46"/>
    </row>
    <row r="27" spans="1:18" x14ac:dyDescent="0.25">
      <c r="A27" s="94" t="s">
        <v>15</v>
      </c>
      <c r="B27" s="47" t="s">
        <v>16</v>
      </c>
      <c r="C27" s="19">
        <v>20</v>
      </c>
      <c r="D27" s="48">
        <v>19</v>
      </c>
      <c r="E27" s="13">
        <f t="shared" ref="E27:E65" si="13">(D27-C27)/C27</f>
        <v>-0.05</v>
      </c>
      <c r="F27" s="19">
        <v>7</v>
      </c>
      <c r="G27" s="19">
        <v>12</v>
      </c>
      <c r="H27" s="14">
        <f t="shared" ref="H27:H52" si="14">(G27-F27)/F27</f>
        <v>0.7142857142857143</v>
      </c>
      <c r="I27" s="19">
        <v>0</v>
      </c>
      <c r="J27" s="19">
        <v>5</v>
      </c>
      <c r="K27" s="88" t="s">
        <v>50</v>
      </c>
      <c r="L27" s="49"/>
      <c r="M27" s="50">
        <v>20</v>
      </c>
      <c r="N27" s="50">
        <v>9</v>
      </c>
      <c r="O27" s="51">
        <v>5</v>
      </c>
      <c r="P27" s="17">
        <f t="shared" ref="P27:P65" si="15">D27/M27</f>
        <v>0.95</v>
      </c>
      <c r="Q27" s="17">
        <f t="shared" ref="Q27:Q65" si="16">G27/N27</f>
        <v>1.3333333333333333</v>
      </c>
      <c r="R27" s="18">
        <f t="shared" ref="R27:R65" si="17">J27/O27</f>
        <v>1</v>
      </c>
    </row>
    <row r="28" spans="1:18" x14ac:dyDescent="0.25">
      <c r="A28" s="95"/>
      <c r="B28" s="52" t="s">
        <v>17</v>
      </c>
      <c r="C28" s="53">
        <v>116</v>
      </c>
      <c r="D28" s="54">
        <v>70</v>
      </c>
      <c r="E28" s="55">
        <f t="shared" si="13"/>
        <v>-0.39655172413793105</v>
      </c>
      <c r="F28" s="53">
        <v>76</v>
      </c>
      <c r="G28" s="53">
        <v>46</v>
      </c>
      <c r="H28" s="56">
        <f t="shared" si="14"/>
        <v>-0.39473684210526316</v>
      </c>
      <c r="I28" s="53">
        <v>28</v>
      </c>
      <c r="J28" s="53">
        <v>12</v>
      </c>
      <c r="K28" s="13">
        <f t="shared" ref="K28" si="18">(J28-I28)/I28</f>
        <v>-0.5714285714285714</v>
      </c>
      <c r="L28" s="57"/>
      <c r="M28" s="58">
        <v>127</v>
      </c>
      <c r="N28" s="58">
        <v>90</v>
      </c>
      <c r="O28" s="58">
        <v>59</v>
      </c>
      <c r="P28" s="17">
        <f t="shared" si="15"/>
        <v>0.55118110236220474</v>
      </c>
      <c r="Q28" s="17">
        <f t="shared" si="16"/>
        <v>0.51111111111111107</v>
      </c>
      <c r="R28" s="18">
        <f t="shared" si="17"/>
        <v>0.20338983050847459</v>
      </c>
    </row>
    <row r="29" spans="1:18" s="68" customFormat="1" ht="15.75" thickBot="1" x14ac:dyDescent="0.3">
      <c r="A29" s="96"/>
      <c r="B29" s="59" t="s">
        <v>18</v>
      </c>
      <c r="C29" s="60">
        <v>52</v>
      </c>
      <c r="D29" s="61">
        <v>50</v>
      </c>
      <c r="E29" s="62">
        <f t="shared" si="13"/>
        <v>-3.8461538461538464E-2</v>
      </c>
      <c r="F29" s="60">
        <v>11</v>
      </c>
      <c r="G29" s="60">
        <v>13</v>
      </c>
      <c r="H29" s="63">
        <f t="shared" si="14"/>
        <v>0.18181818181818182</v>
      </c>
      <c r="I29" s="60">
        <v>3</v>
      </c>
      <c r="J29" s="60">
        <v>1</v>
      </c>
      <c r="K29" s="62">
        <f>(J29-I29)/I29</f>
        <v>-0.66666666666666663</v>
      </c>
      <c r="L29" s="64"/>
      <c r="M29" s="65">
        <v>55</v>
      </c>
      <c r="N29" s="65">
        <v>14</v>
      </c>
      <c r="O29" s="65">
        <v>12</v>
      </c>
      <c r="P29" s="66">
        <f t="shared" si="15"/>
        <v>0.90909090909090906</v>
      </c>
      <c r="Q29" s="66">
        <f t="shared" si="16"/>
        <v>0.9285714285714286</v>
      </c>
      <c r="R29" s="67">
        <f t="shared" si="17"/>
        <v>8.3333333333333329E-2</v>
      </c>
    </row>
    <row r="30" spans="1:18" ht="15.75" thickBot="1" x14ac:dyDescent="0.3">
      <c r="A30" s="91" t="s">
        <v>19</v>
      </c>
      <c r="B30" s="69" t="s">
        <v>16</v>
      </c>
      <c r="C30" s="70">
        <v>34</v>
      </c>
      <c r="D30" s="71">
        <v>25</v>
      </c>
      <c r="E30" s="72">
        <f t="shared" si="13"/>
        <v>-0.26470588235294118</v>
      </c>
      <c r="F30" s="70">
        <v>19</v>
      </c>
      <c r="G30" s="70">
        <v>15</v>
      </c>
      <c r="H30" s="73">
        <f t="shared" si="14"/>
        <v>-0.21052631578947367</v>
      </c>
      <c r="I30" s="53">
        <v>4</v>
      </c>
      <c r="J30" s="53">
        <v>3</v>
      </c>
      <c r="K30" s="72">
        <f t="shared" ref="K30:K52" si="19">(J30-I30)/I30</f>
        <v>-0.25</v>
      </c>
      <c r="L30" s="74"/>
      <c r="M30" s="75">
        <v>38</v>
      </c>
      <c r="N30" s="75">
        <v>22</v>
      </c>
      <c r="O30" s="75">
        <v>8</v>
      </c>
      <c r="P30" s="76">
        <f t="shared" si="15"/>
        <v>0.65789473684210531</v>
      </c>
      <c r="Q30" s="76">
        <f t="shared" si="16"/>
        <v>0.68181818181818177</v>
      </c>
      <c r="R30" s="77">
        <f t="shared" si="17"/>
        <v>0.375</v>
      </c>
    </row>
    <row r="31" spans="1:18" ht="15.75" thickBot="1" x14ac:dyDescent="0.3">
      <c r="A31" s="91"/>
      <c r="B31" s="52" t="s">
        <v>17</v>
      </c>
      <c r="C31" s="48">
        <v>119</v>
      </c>
      <c r="D31" s="48">
        <v>114</v>
      </c>
      <c r="E31" s="13">
        <f t="shared" si="13"/>
        <v>-4.2016806722689079E-2</v>
      </c>
      <c r="F31" s="19">
        <v>73</v>
      </c>
      <c r="G31" s="19">
        <v>80</v>
      </c>
      <c r="H31" s="14">
        <f t="shared" si="14"/>
        <v>9.5890410958904104E-2</v>
      </c>
      <c r="I31" s="19">
        <v>23</v>
      </c>
      <c r="J31" s="19">
        <v>38</v>
      </c>
      <c r="K31" s="13">
        <f t="shared" si="19"/>
        <v>0.65217391304347827</v>
      </c>
      <c r="L31" s="57"/>
      <c r="M31" s="50">
        <v>153</v>
      </c>
      <c r="N31" s="50">
        <v>124</v>
      </c>
      <c r="O31" s="50">
        <v>76</v>
      </c>
      <c r="P31" s="17">
        <f t="shared" si="15"/>
        <v>0.74509803921568629</v>
      </c>
      <c r="Q31" s="17">
        <f t="shared" si="16"/>
        <v>0.64516129032258063</v>
      </c>
      <c r="R31" s="18">
        <f t="shared" si="17"/>
        <v>0.5</v>
      </c>
    </row>
    <row r="32" spans="1:18" ht="15.75" thickBot="1" x14ac:dyDescent="0.3">
      <c r="A32" s="89"/>
      <c r="B32" s="59" t="s">
        <v>18</v>
      </c>
      <c r="C32" s="60">
        <v>21</v>
      </c>
      <c r="D32" s="61">
        <v>23</v>
      </c>
      <c r="E32" s="62">
        <f t="shared" si="13"/>
        <v>9.5238095238095233E-2</v>
      </c>
      <c r="F32" s="60">
        <v>8</v>
      </c>
      <c r="G32" s="60">
        <v>13</v>
      </c>
      <c r="H32" s="63">
        <f t="shared" si="14"/>
        <v>0.625</v>
      </c>
      <c r="I32" s="60">
        <v>4</v>
      </c>
      <c r="J32" s="60">
        <v>1</v>
      </c>
      <c r="K32" s="62">
        <f t="shared" si="19"/>
        <v>-0.75</v>
      </c>
      <c r="L32" s="64"/>
      <c r="M32" s="65">
        <v>31</v>
      </c>
      <c r="N32" s="65">
        <v>19</v>
      </c>
      <c r="O32" s="65">
        <v>17</v>
      </c>
      <c r="P32" s="66">
        <f t="shared" si="15"/>
        <v>0.74193548387096775</v>
      </c>
      <c r="Q32" s="66">
        <f t="shared" si="16"/>
        <v>0.68421052631578949</v>
      </c>
      <c r="R32" s="67">
        <f t="shared" si="17"/>
        <v>5.8823529411764705E-2</v>
      </c>
    </row>
    <row r="33" spans="1:18" ht="15.75" thickBot="1" x14ac:dyDescent="0.3">
      <c r="A33" s="91" t="s">
        <v>20</v>
      </c>
      <c r="B33" s="69" t="s">
        <v>16</v>
      </c>
      <c r="C33" s="70">
        <v>28</v>
      </c>
      <c r="D33" s="71">
        <v>18</v>
      </c>
      <c r="E33" s="72">
        <f t="shared" si="13"/>
        <v>-0.35714285714285715</v>
      </c>
      <c r="F33" s="70">
        <v>18</v>
      </c>
      <c r="G33" s="70">
        <v>10</v>
      </c>
      <c r="H33" s="73">
        <f t="shared" si="14"/>
        <v>-0.44444444444444442</v>
      </c>
      <c r="I33" s="53">
        <v>2</v>
      </c>
      <c r="J33" s="53">
        <v>0</v>
      </c>
      <c r="K33" s="72">
        <f t="shared" si="19"/>
        <v>-1</v>
      </c>
      <c r="L33" s="74"/>
      <c r="M33" s="75">
        <v>30</v>
      </c>
      <c r="N33" s="75">
        <v>18</v>
      </c>
      <c r="O33" s="75">
        <v>6</v>
      </c>
      <c r="P33" s="76">
        <f t="shared" si="15"/>
        <v>0.6</v>
      </c>
      <c r="Q33" s="76">
        <f t="shared" si="16"/>
        <v>0.55555555555555558</v>
      </c>
      <c r="R33" s="77">
        <f t="shared" si="17"/>
        <v>0</v>
      </c>
    </row>
    <row r="34" spans="1:18" ht="15.75" thickBot="1" x14ac:dyDescent="0.3">
      <c r="A34" s="91"/>
      <c r="B34" s="52" t="s">
        <v>17</v>
      </c>
      <c r="C34" s="48">
        <v>96</v>
      </c>
      <c r="D34" s="48">
        <v>106</v>
      </c>
      <c r="E34" s="13">
        <f t="shared" si="13"/>
        <v>0.10416666666666667</v>
      </c>
      <c r="F34" s="19">
        <v>67</v>
      </c>
      <c r="G34" s="19">
        <v>66</v>
      </c>
      <c r="H34" s="14">
        <f t="shared" si="14"/>
        <v>-1.4925373134328358E-2</v>
      </c>
      <c r="I34" s="19">
        <v>14</v>
      </c>
      <c r="J34" s="19">
        <v>21</v>
      </c>
      <c r="K34" s="13">
        <f t="shared" si="19"/>
        <v>0.5</v>
      </c>
      <c r="L34" s="57"/>
      <c r="M34" s="50">
        <v>108</v>
      </c>
      <c r="N34" s="50">
        <v>79</v>
      </c>
      <c r="O34" s="50">
        <v>44</v>
      </c>
      <c r="P34" s="17">
        <f t="shared" si="15"/>
        <v>0.98148148148148151</v>
      </c>
      <c r="Q34" s="17">
        <f t="shared" si="16"/>
        <v>0.83544303797468356</v>
      </c>
      <c r="R34" s="18">
        <f t="shared" si="17"/>
        <v>0.47727272727272729</v>
      </c>
    </row>
    <row r="35" spans="1:18" ht="15.75" thickBot="1" x14ac:dyDescent="0.3">
      <c r="A35" s="89"/>
      <c r="B35" s="59" t="s">
        <v>18</v>
      </c>
      <c r="C35" s="60">
        <v>34</v>
      </c>
      <c r="D35" s="61">
        <v>29</v>
      </c>
      <c r="E35" s="62">
        <f t="shared" si="13"/>
        <v>-0.14705882352941177</v>
      </c>
      <c r="F35" s="60">
        <v>12</v>
      </c>
      <c r="G35" s="60">
        <v>5</v>
      </c>
      <c r="H35" s="63">
        <f t="shared" si="14"/>
        <v>-0.58333333333333337</v>
      </c>
      <c r="I35" s="60">
        <v>4</v>
      </c>
      <c r="J35" s="60">
        <v>2</v>
      </c>
      <c r="K35" s="62">
        <f t="shared" si="19"/>
        <v>-0.5</v>
      </c>
      <c r="L35" s="64"/>
      <c r="M35" s="65">
        <v>36</v>
      </c>
      <c r="N35" s="65">
        <v>15</v>
      </c>
      <c r="O35" s="65">
        <v>14</v>
      </c>
      <c r="P35" s="66">
        <f t="shared" si="15"/>
        <v>0.80555555555555558</v>
      </c>
      <c r="Q35" s="66">
        <f t="shared" si="16"/>
        <v>0.33333333333333331</v>
      </c>
      <c r="R35" s="67">
        <f t="shared" si="17"/>
        <v>0.14285714285714285</v>
      </c>
    </row>
    <row r="36" spans="1:18" ht="15.75" thickBot="1" x14ac:dyDescent="0.3">
      <c r="A36" s="91" t="s">
        <v>21</v>
      </c>
      <c r="B36" s="69" t="s">
        <v>16</v>
      </c>
      <c r="C36" s="71">
        <v>18</v>
      </c>
      <c r="D36" s="71">
        <v>22</v>
      </c>
      <c r="E36" s="72">
        <f t="shared" si="13"/>
        <v>0.22222222222222221</v>
      </c>
      <c r="F36" s="70">
        <v>14</v>
      </c>
      <c r="G36" s="70">
        <v>15</v>
      </c>
      <c r="H36" s="73">
        <f t="shared" si="14"/>
        <v>7.1428571428571425E-2</v>
      </c>
      <c r="I36" s="53">
        <v>3</v>
      </c>
      <c r="J36" s="53">
        <v>5</v>
      </c>
      <c r="K36" s="72">
        <f t="shared" si="19"/>
        <v>0.66666666666666663</v>
      </c>
      <c r="L36" s="74"/>
      <c r="M36" s="75">
        <v>20</v>
      </c>
      <c r="N36" s="75">
        <v>16</v>
      </c>
      <c r="O36" s="75">
        <v>9</v>
      </c>
      <c r="P36" s="76">
        <f t="shared" si="15"/>
        <v>1.1000000000000001</v>
      </c>
      <c r="Q36" s="76">
        <f t="shared" si="16"/>
        <v>0.9375</v>
      </c>
      <c r="R36" s="77">
        <f t="shared" si="17"/>
        <v>0.55555555555555558</v>
      </c>
    </row>
    <row r="37" spans="1:18" ht="15.75" thickBot="1" x14ac:dyDescent="0.3">
      <c r="A37" s="91"/>
      <c r="B37" s="52" t="s">
        <v>17</v>
      </c>
      <c r="C37" s="48">
        <v>42</v>
      </c>
      <c r="D37" s="48">
        <v>77</v>
      </c>
      <c r="E37" s="13">
        <f t="shared" si="13"/>
        <v>0.83333333333333337</v>
      </c>
      <c r="F37" s="19">
        <v>27</v>
      </c>
      <c r="G37" s="19">
        <v>62</v>
      </c>
      <c r="H37" s="14">
        <f t="shared" si="14"/>
        <v>1.2962962962962963</v>
      </c>
      <c r="I37" s="19">
        <v>8</v>
      </c>
      <c r="J37" s="19">
        <v>22</v>
      </c>
      <c r="K37" s="13">
        <f t="shared" si="19"/>
        <v>1.75</v>
      </c>
      <c r="L37" s="57"/>
      <c r="M37" s="50">
        <v>60</v>
      </c>
      <c r="N37" s="50">
        <v>49</v>
      </c>
      <c r="O37" s="50">
        <v>36</v>
      </c>
      <c r="P37" s="17">
        <f t="shared" si="15"/>
        <v>1.2833333333333334</v>
      </c>
      <c r="Q37" s="17">
        <f t="shared" si="16"/>
        <v>1.2653061224489797</v>
      </c>
      <c r="R37" s="18">
        <f t="shared" si="17"/>
        <v>0.61111111111111116</v>
      </c>
    </row>
    <row r="38" spans="1:18" ht="15.75" thickBot="1" x14ac:dyDescent="0.3">
      <c r="A38" s="89"/>
      <c r="B38" s="59" t="s">
        <v>18</v>
      </c>
      <c r="C38" s="60">
        <v>40</v>
      </c>
      <c r="D38" s="61">
        <v>24</v>
      </c>
      <c r="E38" s="62">
        <f t="shared" si="13"/>
        <v>-0.4</v>
      </c>
      <c r="F38" s="60">
        <v>3</v>
      </c>
      <c r="G38" s="60">
        <v>2</v>
      </c>
      <c r="H38" s="63">
        <f t="shared" si="14"/>
        <v>-0.33333333333333331</v>
      </c>
      <c r="I38" s="60">
        <v>2</v>
      </c>
      <c r="J38" s="60">
        <v>0</v>
      </c>
      <c r="K38" s="62">
        <f t="shared" si="19"/>
        <v>-1</v>
      </c>
      <c r="L38" s="64"/>
      <c r="M38" s="65">
        <v>34</v>
      </c>
      <c r="N38" s="65">
        <v>3</v>
      </c>
      <c r="O38" s="65">
        <v>2</v>
      </c>
      <c r="P38" s="66">
        <f t="shared" si="15"/>
        <v>0.70588235294117652</v>
      </c>
      <c r="Q38" s="66">
        <f t="shared" si="16"/>
        <v>0.66666666666666663</v>
      </c>
      <c r="R38" s="67">
        <f t="shared" si="17"/>
        <v>0</v>
      </c>
    </row>
    <row r="39" spans="1:18" ht="15.75" thickBot="1" x14ac:dyDescent="0.3">
      <c r="A39" s="91" t="s">
        <v>22</v>
      </c>
      <c r="B39" s="69" t="s">
        <v>16</v>
      </c>
      <c r="C39" s="71">
        <v>8</v>
      </c>
      <c r="D39" s="71">
        <v>6</v>
      </c>
      <c r="E39" s="72">
        <f t="shared" si="13"/>
        <v>-0.25</v>
      </c>
      <c r="F39" s="70">
        <v>5</v>
      </c>
      <c r="G39" s="70">
        <v>1</v>
      </c>
      <c r="H39" s="73">
        <f t="shared" si="14"/>
        <v>-0.8</v>
      </c>
      <c r="I39" s="53">
        <v>3</v>
      </c>
      <c r="J39" s="53">
        <v>1</v>
      </c>
      <c r="K39" s="13">
        <f t="shared" si="19"/>
        <v>-0.66666666666666663</v>
      </c>
      <c r="L39" s="74"/>
      <c r="M39" s="75">
        <v>8</v>
      </c>
      <c r="N39" s="75">
        <v>7</v>
      </c>
      <c r="O39" s="75">
        <v>4</v>
      </c>
      <c r="P39" s="76">
        <f t="shared" si="15"/>
        <v>0.75</v>
      </c>
      <c r="Q39" s="76">
        <f t="shared" si="16"/>
        <v>0.14285714285714285</v>
      </c>
      <c r="R39" s="77">
        <f t="shared" si="17"/>
        <v>0.25</v>
      </c>
    </row>
    <row r="40" spans="1:18" ht="15.75" thickBot="1" x14ac:dyDescent="0.3">
      <c r="A40" s="91"/>
      <c r="B40" s="52" t="s">
        <v>17</v>
      </c>
      <c r="C40" s="19">
        <v>22</v>
      </c>
      <c r="D40" s="48">
        <v>23</v>
      </c>
      <c r="E40" s="13">
        <f t="shared" si="13"/>
        <v>4.5454545454545456E-2</v>
      </c>
      <c r="F40" s="19">
        <v>14</v>
      </c>
      <c r="G40" s="19">
        <v>10</v>
      </c>
      <c r="H40" s="14">
        <f t="shared" si="14"/>
        <v>-0.2857142857142857</v>
      </c>
      <c r="I40" s="19">
        <v>7</v>
      </c>
      <c r="J40" s="19">
        <v>5</v>
      </c>
      <c r="K40" s="13">
        <f t="shared" si="19"/>
        <v>-0.2857142857142857</v>
      </c>
      <c r="L40" s="57"/>
      <c r="M40" s="50">
        <v>22</v>
      </c>
      <c r="N40" s="50">
        <v>20</v>
      </c>
      <c r="O40" s="50">
        <v>12</v>
      </c>
      <c r="P40" s="17">
        <f t="shared" si="15"/>
        <v>1.0454545454545454</v>
      </c>
      <c r="Q40" s="17">
        <f t="shared" si="16"/>
        <v>0.5</v>
      </c>
      <c r="R40" s="18">
        <f t="shared" si="17"/>
        <v>0.41666666666666669</v>
      </c>
    </row>
    <row r="41" spans="1:18" ht="15.75" thickBot="1" x14ac:dyDescent="0.3">
      <c r="A41" s="89"/>
      <c r="B41" s="59" t="s">
        <v>18</v>
      </c>
      <c r="C41" s="60">
        <v>31</v>
      </c>
      <c r="D41" s="61">
        <v>36</v>
      </c>
      <c r="E41" s="62">
        <f t="shared" si="13"/>
        <v>0.16129032258064516</v>
      </c>
      <c r="F41" s="60">
        <v>12</v>
      </c>
      <c r="G41" s="60">
        <v>13</v>
      </c>
      <c r="H41" s="63">
        <f t="shared" si="14"/>
        <v>8.3333333333333329E-2</v>
      </c>
      <c r="I41" s="60">
        <v>4</v>
      </c>
      <c r="J41" s="60">
        <v>8</v>
      </c>
      <c r="K41" s="62">
        <f t="shared" si="19"/>
        <v>1</v>
      </c>
      <c r="L41" s="64"/>
      <c r="M41" s="65">
        <v>38</v>
      </c>
      <c r="N41" s="65">
        <v>27</v>
      </c>
      <c r="O41" s="65">
        <v>21</v>
      </c>
      <c r="P41" s="66">
        <f t="shared" si="15"/>
        <v>0.94736842105263153</v>
      </c>
      <c r="Q41" s="66">
        <f t="shared" si="16"/>
        <v>0.48148148148148145</v>
      </c>
      <c r="R41" s="67">
        <f t="shared" si="17"/>
        <v>0.38095238095238093</v>
      </c>
    </row>
    <row r="42" spans="1:18" ht="15.75" thickBot="1" x14ac:dyDescent="0.3">
      <c r="A42" s="91" t="s">
        <v>23</v>
      </c>
      <c r="B42" s="69" t="s">
        <v>16</v>
      </c>
      <c r="C42" s="71">
        <v>0</v>
      </c>
      <c r="D42" s="71">
        <v>1</v>
      </c>
      <c r="E42" s="83" t="s">
        <v>50</v>
      </c>
      <c r="F42" s="70">
        <v>0</v>
      </c>
      <c r="G42" s="70">
        <v>1</v>
      </c>
      <c r="H42" s="83" t="s">
        <v>50</v>
      </c>
      <c r="I42" s="53">
        <v>0</v>
      </c>
      <c r="J42" s="53">
        <v>0</v>
      </c>
      <c r="K42" s="83" t="s">
        <v>50</v>
      </c>
      <c r="L42" s="74"/>
      <c r="M42" s="75">
        <v>0</v>
      </c>
      <c r="N42" s="75">
        <v>0</v>
      </c>
      <c r="O42" s="75">
        <v>0</v>
      </c>
      <c r="P42" s="84" t="s">
        <v>50</v>
      </c>
      <c r="Q42" s="84" t="s">
        <v>50</v>
      </c>
      <c r="R42" s="86" t="s">
        <v>50</v>
      </c>
    </row>
    <row r="43" spans="1:18" ht="15.75" thickBot="1" x14ac:dyDescent="0.3">
      <c r="A43" s="91"/>
      <c r="B43" s="52" t="s">
        <v>17</v>
      </c>
      <c r="C43" s="48">
        <v>4</v>
      </c>
      <c r="D43" s="48">
        <v>6</v>
      </c>
      <c r="E43" s="13">
        <f t="shared" si="13"/>
        <v>0.5</v>
      </c>
      <c r="F43" s="19">
        <v>4</v>
      </c>
      <c r="G43" s="19">
        <v>4</v>
      </c>
      <c r="H43" s="14">
        <f t="shared" si="14"/>
        <v>0</v>
      </c>
      <c r="I43" s="19">
        <v>1</v>
      </c>
      <c r="J43" s="19">
        <v>1</v>
      </c>
      <c r="K43" s="13">
        <f t="shared" si="19"/>
        <v>0</v>
      </c>
      <c r="L43" s="57"/>
      <c r="M43" s="50">
        <v>4</v>
      </c>
      <c r="N43" s="50">
        <v>4</v>
      </c>
      <c r="O43" s="50">
        <v>2</v>
      </c>
      <c r="P43" s="17">
        <f t="shared" si="15"/>
        <v>1.5</v>
      </c>
      <c r="Q43" s="17">
        <f t="shared" si="16"/>
        <v>1</v>
      </c>
      <c r="R43" s="18">
        <f t="shared" si="17"/>
        <v>0.5</v>
      </c>
    </row>
    <row r="44" spans="1:18" ht="15.75" thickBot="1" x14ac:dyDescent="0.3">
      <c r="A44" s="89"/>
      <c r="B44" s="59" t="s">
        <v>18</v>
      </c>
      <c r="C44" s="60">
        <v>19</v>
      </c>
      <c r="D44" s="61">
        <v>9</v>
      </c>
      <c r="E44" s="62">
        <f t="shared" si="13"/>
        <v>-0.52631578947368418</v>
      </c>
      <c r="F44" s="60">
        <v>6</v>
      </c>
      <c r="G44" s="60">
        <v>2</v>
      </c>
      <c r="H44" s="63">
        <f t="shared" si="14"/>
        <v>-0.66666666666666663</v>
      </c>
      <c r="I44" s="60">
        <v>0</v>
      </c>
      <c r="J44" s="60">
        <v>1</v>
      </c>
      <c r="K44" s="85" t="s">
        <v>50</v>
      </c>
      <c r="L44" s="64"/>
      <c r="M44" s="65">
        <v>20</v>
      </c>
      <c r="N44" s="65">
        <v>8</v>
      </c>
      <c r="O44" s="65">
        <v>8</v>
      </c>
      <c r="P44" s="66">
        <f t="shared" si="15"/>
        <v>0.45</v>
      </c>
      <c r="Q44" s="66">
        <f t="shared" si="16"/>
        <v>0.25</v>
      </c>
      <c r="R44" s="67">
        <f t="shared" si="17"/>
        <v>0.125</v>
      </c>
    </row>
    <row r="45" spans="1:18" ht="15.75" thickBot="1" x14ac:dyDescent="0.3">
      <c r="A45" s="91" t="s">
        <v>24</v>
      </c>
      <c r="B45" s="69" t="s">
        <v>16</v>
      </c>
      <c r="C45" s="71">
        <v>15</v>
      </c>
      <c r="D45" s="71">
        <v>15</v>
      </c>
      <c r="E45" s="72">
        <f t="shared" si="13"/>
        <v>0</v>
      </c>
      <c r="F45" s="70">
        <v>8</v>
      </c>
      <c r="G45" s="70">
        <v>7</v>
      </c>
      <c r="H45" s="73">
        <f t="shared" si="14"/>
        <v>-0.125</v>
      </c>
      <c r="I45" s="53">
        <v>4</v>
      </c>
      <c r="J45" s="53">
        <v>1</v>
      </c>
      <c r="K45" s="72">
        <f t="shared" si="19"/>
        <v>-0.75</v>
      </c>
      <c r="L45" s="74"/>
      <c r="M45" s="75">
        <v>18</v>
      </c>
      <c r="N45" s="75">
        <v>14</v>
      </c>
      <c r="O45" s="75">
        <v>6</v>
      </c>
      <c r="P45" s="76">
        <f t="shared" si="15"/>
        <v>0.83333333333333337</v>
      </c>
      <c r="Q45" s="76">
        <f t="shared" si="16"/>
        <v>0.5</v>
      </c>
      <c r="R45" s="77">
        <f t="shared" si="17"/>
        <v>0.16666666666666666</v>
      </c>
    </row>
    <row r="46" spans="1:18" ht="15.75" thickBot="1" x14ac:dyDescent="0.3">
      <c r="A46" s="91"/>
      <c r="B46" s="52" t="s">
        <v>17</v>
      </c>
      <c r="C46" s="48">
        <v>65</v>
      </c>
      <c r="D46" s="48">
        <v>96</v>
      </c>
      <c r="E46" s="13">
        <f t="shared" si="13"/>
        <v>0.47692307692307695</v>
      </c>
      <c r="F46" s="19">
        <v>39</v>
      </c>
      <c r="G46" s="19">
        <v>74</v>
      </c>
      <c r="H46" s="14">
        <f t="shared" si="14"/>
        <v>0.89743589743589747</v>
      </c>
      <c r="I46" s="19">
        <v>16</v>
      </c>
      <c r="J46" s="19">
        <v>31</v>
      </c>
      <c r="K46" s="13">
        <f t="shared" si="19"/>
        <v>0.9375</v>
      </c>
      <c r="L46" s="57"/>
      <c r="M46" s="50">
        <v>93</v>
      </c>
      <c r="N46" s="50">
        <v>78</v>
      </c>
      <c r="O46" s="50">
        <v>56</v>
      </c>
      <c r="P46" s="17">
        <f t="shared" si="15"/>
        <v>1.032258064516129</v>
      </c>
      <c r="Q46" s="17">
        <f t="shared" si="16"/>
        <v>0.94871794871794868</v>
      </c>
      <c r="R46" s="18">
        <f t="shared" si="17"/>
        <v>0.5535714285714286</v>
      </c>
    </row>
    <row r="47" spans="1:18" ht="15.75" thickBot="1" x14ac:dyDescent="0.3">
      <c r="A47" s="89"/>
      <c r="B47" s="59" t="s">
        <v>18</v>
      </c>
      <c r="C47" s="60">
        <v>23</v>
      </c>
      <c r="D47" s="61">
        <v>37</v>
      </c>
      <c r="E47" s="62">
        <f t="shared" si="13"/>
        <v>0.60869565217391308</v>
      </c>
      <c r="F47" s="60">
        <v>10</v>
      </c>
      <c r="G47" s="60">
        <v>24</v>
      </c>
      <c r="H47" s="63">
        <f t="shared" si="14"/>
        <v>1.4</v>
      </c>
      <c r="I47" s="60">
        <v>8</v>
      </c>
      <c r="J47" s="60">
        <v>11</v>
      </c>
      <c r="K47" s="62">
        <f t="shared" si="19"/>
        <v>0.375</v>
      </c>
      <c r="L47" s="64"/>
      <c r="M47" s="65">
        <v>23</v>
      </c>
      <c r="N47" s="65">
        <v>11</v>
      </c>
      <c r="O47" s="65">
        <v>10</v>
      </c>
      <c r="P47" s="66">
        <f t="shared" si="15"/>
        <v>1.6086956521739131</v>
      </c>
      <c r="Q47" s="66">
        <f t="shared" si="16"/>
        <v>2.1818181818181817</v>
      </c>
      <c r="R47" s="67">
        <f t="shared" si="17"/>
        <v>1.1000000000000001</v>
      </c>
    </row>
    <row r="48" spans="1:18" ht="15.75" thickBot="1" x14ac:dyDescent="0.3">
      <c r="A48" s="91" t="s">
        <v>33</v>
      </c>
      <c r="B48" s="69" t="s">
        <v>16</v>
      </c>
      <c r="C48" s="71">
        <v>0</v>
      </c>
      <c r="D48" s="71">
        <v>1</v>
      </c>
      <c r="E48" s="83" t="s">
        <v>50</v>
      </c>
      <c r="F48" s="70">
        <v>0</v>
      </c>
      <c r="G48" s="70">
        <v>1</v>
      </c>
      <c r="H48" s="87" t="s">
        <v>50</v>
      </c>
      <c r="I48" s="53">
        <v>0</v>
      </c>
      <c r="J48" s="53">
        <v>1</v>
      </c>
      <c r="K48" s="83" t="s">
        <v>50</v>
      </c>
      <c r="L48" s="74"/>
      <c r="M48" s="75">
        <v>0</v>
      </c>
      <c r="N48" s="75">
        <v>0</v>
      </c>
      <c r="O48" s="75">
        <v>0</v>
      </c>
      <c r="P48" s="84" t="s">
        <v>50</v>
      </c>
      <c r="Q48" s="84" t="s">
        <v>50</v>
      </c>
      <c r="R48" s="86" t="s">
        <v>50</v>
      </c>
    </row>
    <row r="49" spans="1:18" ht="15.75" thickBot="1" x14ac:dyDescent="0.3">
      <c r="A49" s="91"/>
      <c r="B49" s="52" t="s">
        <v>17</v>
      </c>
      <c r="C49" s="19">
        <v>6</v>
      </c>
      <c r="D49" s="48">
        <v>9</v>
      </c>
      <c r="E49" s="13">
        <f t="shared" si="13"/>
        <v>0.5</v>
      </c>
      <c r="F49" s="19">
        <v>4</v>
      </c>
      <c r="G49" s="19">
        <v>7</v>
      </c>
      <c r="H49" s="14">
        <f t="shared" si="14"/>
        <v>0.75</v>
      </c>
      <c r="I49" s="19">
        <v>1</v>
      </c>
      <c r="J49" s="19">
        <v>2</v>
      </c>
      <c r="K49" s="13">
        <f t="shared" si="19"/>
        <v>1</v>
      </c>
      <c r="L49" s="57"/>
      <c r="M49" s="50">
        <v>6</v>
      </c>
      <c r="N49" s="50">
        <v>5</v>
      </c>
      <c r="O49" s="50">
        <v>5</v>
      </c>
      <c r="P49" s="17">
        <f t="shared" si="15"/>
        <v>1.5</v>
      </c>
      <c r="Q49" s="17">
        <f t="shared" si="16"/>
        <v>1.4</v>
      </c>
      <c r="R49" s="18">
        <f t="shared" si="17"/>
        <v>0.4</v>
      </c>
    </row>
    <row r="50" spans="1:18" ht="15.75" thickBot="1" x14ac:dyDescent="0.3">
      <c r="A50" s="89"/>
      <c r="B50" s="59" t="s">
        <v>18</v>
      </c>
      <c r="C50" s="60">
        <v>7</v>
      </c>
      <c r="D50" s="61">
        <v>4</v>
      </c>
      <c r="E50" s="62">
        <f t="shared" si="13"/>
        <v>-0.42857142857142855</v>
      </c>
      <c r="F50" s="60">
        <v>3</v>
      </c>
      <c r="G50" s="60">
        <v>2</v>
      </c>
      <c r="H50" s="63">
        <f>(G50-F50)/F50</f>
        <v>-0.33333333333333331</v>
      </c>
      <c r="I50" s="60">
        <v>2</v>
      </c>
      <c r="J50" s="60">
        <v>0</v>
      </c>
      <c r="K50" s="62">
        <f t="shared" si="19"/>
        <v>-1</v>
      </c>
      <c r="L50" s="64"/>
      <c r="M50" s="65">
        <v>8</v>
      </c>
      <c r="N50" s="65">
        <v>3</v>
      </c>
      <c r="O50" s="65">
        <v>3</v>
      </c>
      <c r="P50" s="66">
        <f t="shared" si="15"/>
        <v>0.5</v>
      </c>
      <c r="Q50" s="66">
        <f t="shared" si="16"/>
        <v>0.66666666666666663</v>
      </c>
      <c r="R50" s="67">
        <f t="shared" si="17"/>
        <v>0</v>
      </c>
    </row>
    <row r="51" spans="1:18" ht="15.75" thickBot="1" x14ac:dyDescent="0.3">
      <c r="A51" s="89" t="s">
        <v>25</v>
      </c>
      <c r="B51" s="69" t="s">
        <v>16</v>
      </c>
      <c r="C51" s="70">
        <v>96</v>
      </c>
      <c r="D51" s="71">
        <v>88</v>
      </c>
      <c r="E51" s="72">
        <f>(D51-C51)/C51</f>
        <v>-8.3333333333333329E-2</v>
      </c>
      <c r="F51" s="70">
        <v>76</v>
      </c>
      <c r="G51" s="70">
        <v>82</v>
      </c>
      <c r="H51" s="73">
        <f t="shared" si="14"/>
        <v>7.8947368421052627E-2</v>
      </c>
      <c r="I51" s="53">
        <v>18</v>
      </c>
      <c r="J51" s="53">
        <v>20</v>
      </c>
      <c r="K51" s="72">
        <f t="shared" si="19"/>
        <v>0.1111111111111111</v>
      </c>
      <c r="L51" s="74"/>
      <c r="M51" s="75">
        <v>177</v>
      </c>
      <c r="N51" s="75">
        <v>167</v>
      </c>
      <c r="O51" s="75">
        <v>97</v>
      </c>
      <c r="P51" s="76">
        <f>D51/M51</f>
        <v>0.49717514124293788</v>
      </c>
      <c r="Q51" s="76">
        <f t="shared" si="16"/>
        <v>0.49101796407185627</v>
      </c>
      <c r="R51" s="77">
        <f t="shared" si="17"/>
        <v>0.20618556701030927</v>
      </c>
    </row>
    <row r="52" spans="1:18" ht="15.75" thickBot="1" x14ac:dyDescent="0.3">
      <c r="A52" s="89"/>
      <c r="B52" s="59" t="s">
        <v>17</v>
      </c>
      <c r="C52" s="60">
        <v>324</v>
      </c>
      <c r="D52" s="61">
        <v>305</v>
      </c>
      <c r="E52" s="62">
        <f>(D52-C52)/C52</f>
        <v>-5.8641975308641972E-2</v>
      </c>
      <c r="F52" s="60">
        <v>230</v>
      </c>
      <c r="G52" s="60">
        <v>282</v>
      </c>
      <c r="H52" s="63">
        <f t="shared" si="14"/>
        <v>0.22608695652173913</v>
      </c>
      <c r="I52" s="60">
        <v>83</v>
      </c>
      <c r="J52" s="60">
        <v>101</v>
      </c>
      <c r="K52" s="62">
        <f t="shared" si="19"/>
        <v>0.21686746987951808</v>
      </c>
      <c r="L52" s="64"/>
      <c r="M52" s="65">
        <v>564</v>
      </c>
      <c r="N52" s="65">
        <v>523</v>
      </c>
      <c r="O52" s="65">
        <v>313</v>
      </c>
      <c r="P52" s="66">
        <f>D52/M52</f>
        <v>0.54078014184397161</v>
      </c>
      <c r="Q52" s="66">
        <f t="shared" si="16"/>
        <v>0.53919694072657742</v>
      </c>
      <c r="R52" s="67">
        <f t="shared" si="17"/>
        <v>0.32268370607028751</v>
      </c>
    </row>
    <row r="53" spans="1:18" ht="15.75" thickBot="1" x14ac:dyDescent="0.3">
      <c r="A53" s="91" t="s">
        <v>26</v>
      </c>
      <c r="B53" s="69" t="s">
        <v>16</v>
      </c>
      <c r="C53" s="70">
        <v>0</v>
      </c>
      <c r="D53" s="78">
        <v>1</v>
      </c>
      <c r="E53" s="83" t="s">
        <v>50</v>
      </c>
      <c r="F53" s="70">
        <v>0</v>
      </c>
      <c r="G53" s="78">
        <v>1</v>
      </c>
      <c r="H53" s="83" t="s">
        <v>50</v>
      </c>
      <c r="I53" s="53">
        <v>0</v>
      </c>
      <c r="J53" s="20">
        <v>1</v>
      </c>
      <c r="K53" s="83" t="s">
        <v>50</v>
      </c>
      <c r="L53" s="74"/>
      <c r="M53" s="75">
        <v>1</v>
      </c>
      <c r="N53" s="75">
        <v>0</v>
      </c>
      <c r="O53" s="75">
        <v>0</v>
      </c>
      <c r="P53" s="76">
        <f>D53/M53</f>
        <v>1</v>
      </c>
      <c r="Q53" s="84" t="s">
        <v>50</v>
      </c>
      <c r="R53" s="86" t="s">
        <v>50</v>
      </c>
    </row>
    <row r="54" spans="1:18" ht="15.75" thickBot="1" x14ac:dyDescent="0.3">
      <c r="A54" s="89"/>
      <c r="B54" s="52" t="s">
        <v>17</v>
      </c>
      <c r="C54" s="19">
        <v>14</v>
      </c>
      <c r="D54" s="48">
        <v>14</v>
      </c>
      <c r="E54" s="13">
        <f t="shared" si="13"/>
        <v>0</v>
      </c>
      <c r="F54" s="19">
        <v>9</v>
      </c>
      <c r="G54" s="19">
        <v>8</v>
      </c>
      <c r="H54" s="56">
        <f>(G54-F54)/F54</f>
        <v>-0.1111111111111111</v>
      </c>
      <c r="I54" s="19">
        <v>5</v>
      </c>
      <c r="J54" s="19">
        <v>5</v>
      </c>
      <c r="K54" s="13">
        <f>(J54-I54)/I54</f>
        <v>0</v>
      </c>
      <c r="L54" s="57"/>
      <c r="M54" s="50">
        <v>17</v>
      </c>
      <c r="N54" s="50">
        <v>13</v>
      </c>
      <c r="O54" s="50">
        <v>7</v>
      </c>
      <c r="P54" s="17">
        <f t="shared" si="15"/>
        <v>0.82352941176470584</v>
      </c>
      <c r="Q54" s="17">
        <f t="shared" si="16"/>
        <v>0.61538461538461542</v>
      </c>
      <c r="R54" s="18">
        <f t="shared" si="17"/>
        <v>0.7142857142857143</v>
      </c>
    </row>
    <row r="55" spans="1:18" ht="15.75" thickBot="1" x14ac:dyDescent="0.3">
      <c r="A55" s="89"/>
      <c r="B55" s="59" t="s">
        <v>18</v>
      </c>
      <c r="C55" s="60">
        <v>5</v>
      </c>
      <c r="D55" s="61">
        <v>4</v>
      </c>
      <c r="E55" s="62">
        <f t="shared" si="13"/>
        <v>-0.2</v>
      </c>
      <c r="F55" s="60">
        <v>2</v>
      </c>
      <c r="G55" s="60">
        <v>2</v>
      </c>
      <c r="H55" s="63">
        <f>(G55-F55)/F55</f>
        <v>0</v>
      </c>
      <c r="I55" s="60">
        <v>0</v>
      </c>
      <c r="J55" s="60">
        <v>0</v>
      </c>
      <c r="K55" s="85" t="s">
        <v>50</v>
      </c>
      <c r="L55" s="64"/>
      <c r="M55" s="65">
        <v>5</v>
      </c>
      <c r="N55" s="65">
        <v>3</v>
      </c>
      <c r="O55" s="65">
        <v>2</v>
      </c>
      <c r="P55" s="66">
        <f t="shared" si="15"/>
        <v>0.8</v>
      </c>
      <c r="Q55" s="66">
        <f t="shared" si="16"/>
        <v>0.66666666666666663</v>
      </c>
      <c r="R55" s="67">
        <f t="shared" si="17"/>
        <v>0</v>
      </c>
    </row>
    <row r="56" spans="1:18" ht="15.75" thickBot="1" x14ac:dyDescent="0.3">
      <c r="A56" s="89" t="s">
        <v>27</v>
      </c>
      <c r="B56" s="69" t="s">
        <v>16</v>
      </c>
      <c r="C56" s="70">
        <v>2</v>
      </c>
      <c r="D56" s="71">
        <v>0</v>
      </c>
      <c r="E56" s="72">
        <f t="shared" si="13"/>
        <v>-1</v>
      </c>
      <c r="F56" s="70">
        <v>1</v>
      </c>
      <c r="G56" s="70">
        <v>0</v>
      </c>
      <c r="H56" s="72">
        <f>(G56-F56)/F56</f>
        <v>-1</v>
      </c>
      <c r="I56" s="53">
        <v>1</v>
      </c>
      <c r="J56" s="53">
        <v>0</v>
      </c>
      <c r="K56" s="72">
        <f t="shared" ref="K56:K61" si="20">(J56-I56)/I56</f>
        <v>-1</v>
      </c>
      <c r="L56" s="79"/>
      <c r="M56" s="75">
        <v>6</v>
      </c>
      <c r="N56" s="75">
        <v>6</v>
      </c>
      <c r="O56" s="75">
        <v>3</v>
      </c>
      <c r="P56" s="76">
        <f t="shared" si="15"/>
        <v>0</v>
      </c>
      <c r="Q56" s="76">
        <f t="shared" si="16"/>
        <v>0</v>
      </c>
      <c r="R56" s="77">
        <f t="shared" si="17"/>
        <v>0</v>
      </c>
    </row>
    <row r="57" spans="1:18" ht="15.75" thickBot="1" x14ac:dyDescent="0.3">
      <c r="A57" s="89"/>
      <c r="B57" s="59" t="s">
        <v>17</v>
      </c>
      <c r="C57" s="60">
        <v>4</v>
      </c>
      <c r="D57" s="61">
        <v>4</v>
      </c>
      <c r="E57" s="62">
        <f t="shared" si="13"/>
        <v>0</v>
      </c>
      <c r="F57" s="60">
        <v>2</v>
      </c>
      <c r="G57" s="60">
        <v>4</v>
      </c>
      <c r="H57" s="62">
        <f t="shared" ref="H57:H65" si="21">(G57-F57)/F57</f>
        <v>1</v>
      </c>
      <c r="I57" s="60">
        <v>1</v>
      </c>
      <c r="J57" s="60">
        <v>1</v>
      </c>
      <c r="K57" s="62">
        <f t="shared" si="20"/>
        <v>0</v>
      </c>
      <c r="L57" s="80"/>
      <c r="M57" s="65">
        <v>18</v>
      </c>
      <c r="N57" s="65">
        <v>17</v>
      </c>
      <c r="O57" s="65">
        <v>11</v>
      </c>
      <c r="P57" s="66">
        <f t="shared" si="15"/>
        <v>0.22222222222222221</v>
      </c>
      <c r="Q57" s="66">
        <f t="shared" si="16"/>
        <v>0.23529411764705882</v>
      </c>
      <c r="R57" s="67">
        <f t="shared" si="17"/>
        <v>9.0909090909090912E-2</v>
      </c>
    </row>
    <row r="58" spans="1:18" ht="15.75" thickBot="1" x14ac:dyDescent="0.3">
      <c r="A58" s="89" t="s">
        <v>28</v>
      </c>
      <c r="B58" s="69" t="s">
        <v>16</v>
      </c>
      <c r="C58" s="70">
        <v>0</v>
      </c>
      <c r="D58" s="71">
        <v>1</v>
      </c>
      <c r="E58" s="83" t="s">
        <v>50</v>
      </c>
      <c r="F58" s="70">
        <v>0</v>
      </c>
      <c r="G58" s="70">
        <v>1</v>
      </c>
      <c r="H58" s="83" t="s">
        <v>50</v>
      </c>
      <c r="I58" s="53">
        <v>0</v>
      </c>
      <c r="J58" s="53">
        <v>0</v>
      </c>
      <c r="K58" s="83" t="s">
        <v>50</v>
      </c>
      <c r="L58" s="79"/>
      <c r="M58" s="75">
        <v>5</v>
      </c>
      <c r="N58" s="75">
        <v>5</v>
      </c>
      <c r="O58" s="75">
        <v>0</v>
      </c>
      <c r="P58" s="76">
        <f t="shared" si="15"/>
        <v>0.2</v>
      </c>
      <c r="Q58" s="76">
        <f t="shared" si="16"/>
        <v>0.2</v>
      </c>
      <c r="R58" s="86" t="s">
        <v>50</v>
      </c>
    </row>
    <row r="59" spans="1:18" ht="15.75" thickBot="1" x14ac:dyDescent="0.3">
      <c r="A59" s="89"/>
      <c r="B59" s="59" t="s">
        <v>17</v>
      </c>
      <c r="C59" s="60">
        <v>0</v>
      </c>
      <c r="D59" s="61">
        <v>1</v>
      </c>
      <c r="E59" s="85" t="s">
        <v>50</v>
      </c>
      <c r="F59" s="60">
        <v>0</v>
      </c>
      <c r="G59" s="60">
        <v>1</v>
      </c>
      <c r="H59" s="85" t="s">
        <v>50</v>
      </c>
      <c r="I59" s="60">
        <v>0</v>
      </c>
      <c r="J59" s="60">
        <v>0</v>
      </c>
      <c r="K59" s="85" t="s">
        <v>50</v>
      </c>
      <c r="L59" s="80"/>
      <c r="M59" s="65">
        <v>8</v>
      </c>
      <c r="N59" s="65">
        <v>7</v>
      </c>
      <c r="O59" s="65">
        <v>1</v>
      </c>
      <c r="P59" s="66">
        <f t="shared" si="15"/>
        <v>0.125</v>
      </c>
      <c r="Q59" s="66">
        <f t="shared" si="16"/>
        <v>0.14285714285714285</v>
      </c>
      <c r="R59" s="67">
        <f t="shared" si="17"/>
        <v>0</v>
      </c>
    </row>
    <row r="60" spans="1:18" ht="15.75" thickBot="1" x14ac:dyDescent="0.3">
      <c r="A60" s="89" t="s">
        <v>49</v>
      </c>
      <c r="B60" s="69" t="s">
        <v>16</v>
      </c>
      <c r="C60" s="70">
        <v>5</v>
      </c>
      <c r="D60" s="71">
        <v>11</v>
      </c>
      <c r="E60" s="72">
        <f>(D60-C60)/C60</f>
        <v>1.2</v>
      </c>
      <c r="F60" s="70">
        <v>5</v>
      </c>
      <c r="G60" s="70">
        <v>11</v>
      </c>
      <c r="H60" s="73">
        <f t="shared" si="21"/>
        <v>1.2</v>
      </c>
      <c r="I60" s="53">
        <v>2</v>
      </c>
      <c r="J60" s="53">
        <v>6</v>
      </c>
      <c r="K60" s="72">
        <f t="shared" si="20"/>
        <v>2</v>
      </c>
      <c r="L60" s="79"/>
      <c r="M60" s="75">
        <v>16</v>
      </c>
      <c r="N60" s="75">
        <v>15</v>
      </c>
      <c r="O60" s="75">
        <v>9</v>
      </c>
      <c r="P60" s="76">
        <f>D60/M60</f>
        <v>0.6875</v>
      </c>
      <c r="Q60" s="76">
        <f t="shared" si="16"/>
        <v>0.73333333333333328</v>
      </c>
      <c r="R60" s="77">
        <f t="shared" si="17"/>
        <v>0.66666666666666663</v>
      </c>
    </row>
    <row r="61" spans="1:18" ht="15.75" thickBot="1" x14ac:dyDescent="0.3">
      <c r="A61" s="89"/>
      <c r="B61" s="59" t="s">
        <v>17</v>
      </c>
      <c r="C61" s="60">
        <v>19</v>
      </c>
      <c r="D61" s="61">
        <v>35</v>
      </c>
      <c r="E61" s="62">
        <f>(D61-C61)/C61</f>
        <v>0.84210526315789469</v>
      </c>
      <c r="F61" s="60">
        <v>15</v>
      </c>
      <c r="G61" s="60">
        <v>33</v>
      </c>
      <c r="H61" s="63">
        <f t="shared" si="21"/>
        <v>1.2</v>
      </c>
      <c r="I61" s="60">
        <v>8</v>
      </c>
      <c r="J61" s="60">
        <v>13</v>
      </c>
      <c r="K61" s="62">
        <f t="shared" si="20"/>
        <v>0.625</v>
      </c>
      <c r="L61" s="80"/>
      <c r="M61" s="65">
        <v>47</v>
      </c>
      <c r="N61" s="65">
        <v>46</v>
      </c>
      <c r="O61" s="65">
        <v>34</v>
      </c>
      <c r="P61" s="66">
        <f>D61/M61</f>
        <v>0.74468085106382975</v>
      </c>
      <c r="Q61" s="66">
        <f t="shared" si="16"/>
        <v>0.71739130434782605</v>
      </c>
      <c r="R61" s="67">
        <f t="shared" si="17"/>
        <v>0.38235294117647056</v>
      </c>
    </row>
    <row r="62" spans="1:18" ht="15.75" thickBot="1" x14ac:dyDescent="0.3">
      <c r="A62" s="89" t="s">
        <v>29</v>
      </c>
      <c r="B62" s="69" t="s">
        <v>16</v>
      </c>
      <c r="C62" s="70">
        <v>9</v>
      </c>
      <c r="D62" s="71">
        <v>8</v>
      </c>
      <c r="E62" s="72">
        <f t="shared" si="13"/>
        <v>-0.1111111111111111</v>
      </c>
      <c r="F62" s="70">
        <v>8</v>
      </c>
      <c r="G62" s="70">
        <v>8</v>
      </c>
      <c r="H62" s="73">
        <f t="shared" si="21"/>
        <v>0</v>
      </c>
      <c r="I62" s="53">
        <v>0</v>
      </c>
      <c r="J62" s="53">
        <v>0</v>
      </c>
      <c r="K62" s="83" t="s">
        <v>50</v>
      </c>
      <c r="L62" s="79"/>
      <c r="M62" s="75">
        <v>8</v>
      </c>
      <c r="N62" s="75">
        <v>7</v>
      </c>
      <c r="O62" s="75">
        <v>2</v>
      </c>
      <c r="P62" s="76">
        <f t="shared" si="15"/>
        <v>1</v>
      </c>
      <c r="Q62" s="76">
        <f t="shared" si="16"/>
        <v>1.1428571428571428</v>
      </c>
      <c r="R62" s="77">
        <f t="shared" si="17"/>
        <v>0</v>
      </c>
    </row>
    <row r="63" spans="1:18" ht="15.75" thickBot="1" x14ac:dyDescent="0.3">
      <c r="A63" s="89"/>
      <c r="B63" s="59" t="s">
        <v>17</v>
      </c>
      <c r="C63" s="60">
        <v>14</v>
      </c>
      <c r="D63" s="61">
        <v>15</v>
      </c>
      <c r="E63" s="62">
        <f t="shared" si="13"/>
        <v>7.1428571428571425E-2</v>
      </c>
      <c r="F63" s="60">
        <v>10</v>
      </c>
      <c r="G63" s="60">
        <v>15</v>
      </c>
      <c r="H63" s="63">
        <f t="shared" si="21"/>
        <v>0.5</v>
      </c>
      <c r="I63" s="60">
        <v>0</v>
      </c>
      <c r="J63" s="60">
        <v>1</v>
      </c>
      <c r="K63" s="85" t="s">
        <v>50</v>
      </c>
      <c r="L63" s="80"/>
      <c r="M63" s="65">
        <v>29</v>
      </c>
      <c r="N63" s="65">
        <v>25</v>
      </c>
      <c r="O63" s="65">
        <v>16</v>
      </c>
      <c r="P63" s="66">
        <f t="shared" si="15"/>
        <v>0.51724137931034486</v>
      </c>
      <c r="Q63" s="66">
        <f t="shared" si="16"/>
        <v>0.6</v>
      </c>
      <c r="R63" s="67">
        <f t="shared" si="17"/>
        <v>6.25E-2</v>
      </c>
    </row>
    <row r="64" spans="1:18" ht="15.75" thickBot="1" x14ac:dyDescent="0.3">
      <c r="A64" s="89" t="s">
        <v>30</v>
      </c>
      <c r="B64" s="69" t="s">
        <v>16</v>
      </c>
      <c r="C64" s="70">
        <v>2</v>
      </c>
      <c r="D64" s="71">
        <v>0</v>
      </c>
      <c r="E64" s="72">
        <f t="shared" si="13"/>
        <v>-1</v>
      </c>
      <c r="F64" s="70">
        <v>1</v>
      </c>
      <c r="G64" s="70">
        <v>0</v>
      </c>
      <c r="H64" s="73">
        <f t="shared" si="21"/>
        <v>-1</v>
      </c>
      <c r="I64" s="53">
        <v>0</v>
      </c>
      <c r="J64" s="53">
        <v>0</v>
      </c>
      <c r="K64" s="83" t="s">
        <v>50</v>
      </c>
      <c r="L64" s="79"/>
      <c r="M64" s="75">
        <v>2</v>
      </c>
      <c r="N64" s="75">
        <v>1</v>
      </c>
      <c r="O64" s="75">
        <v>0</v>
      </c>
      <c r="P64" s="76">
        <f t="shared" si="15"/>
        <v>0</v>
      </c>
      <c r="Q64" s="76">
        <f t="shared" si="16"/>
        <v>0</v>
      </c>
      <c r="R64" s="86" t="s">
        <v>50</v>
      </c>
    </row>
    <row r="65" spans="1:18" ht="15.75" thickBot="1" x14ac:dyDescent="0.3">
      <c r="A65" s="90"/>
      <c r="B65" s="59" t="s">
        <v>17</v>
      </c>
      <c r="C65" s="60">
        <v>2</v>
      </c>
      <c r="D65" s="61">
        <v>1</v>
      </c>
      <c r="E65" s="62">
        <f t="shared" si="13"/>
        <v>-0.5</v>
      </c>
      <c r="F65" s="60">
        <v>1</v>
      </c>
      <c r="G65" s="60">
        <v>1</v>
      </c>
      <c r="H65" s="63">
        <f t="shared" si="21"/>
        <v>0</v>
      </c>
      <c r="I65" s="60">
        <v>0</v>
      </c>
      <c r="J65" s="60">
        <v>0</v>
      </c>
      <c r="K65" s="85" t="s">
        <v>50</v>
      </c>
      <c r="L65" s="80"/>
      <c r="M65" s="65">
        <v>6</v>
      </c>
      <c r="N65" s="65">
        <v>5</v>
      </c>
      <c r="O65" s="65">
        <v>3</v>
      </c>
      <c r="P65" s="66">
        <f t="shared" si="15"/>
        <v>0.16666666666666666</v>
      </c>
      <c r="Q65" s="66">
        <f t="shared" si="16"/>
        <v>0.2</v>
      </c>
      <c r="R65" s="67">
        <f t="shared" si="17"/>
        <v>0</v>
      </c>
    </row>
    <row r="66" spans="1:18" x14ac:dyDescent="0.25">
      <c r="A66" s="81" t="s">
        <v>31</v>
      </c>
      <c r="B66" s="81"/>
      <c r="C66" s="4"/>
      <c r="D66" s="4"/>
      <c r="E66" s="82"/>
      <c r="F66" s="4"/>
      <c r="G66" s="4"/>
      <c r="H66" s="82"/>
      <c r="I66" s="4"/>
      <c r="J66" s="4"/>
      <c r="K66" s="82"/>
      <c r="L66" s="4"/>
      <c r="M66" s="1"/>
      <c r="N66" s="1"/>
      <c r="O66" s="1"/>
      <c r="P66" s="1"/>
      <c r="Q66" s="1"/>
      <c r="R66" s="1"/>
    </row>
    <row r="67" spans="1:18" x14ac:dyDescent="0.25">
      <c r="A67" s="5"/>
      <c r="B67" s="5"/>
      <c r="C67" s="4"/>
      <c r="D67" s="4"/>
      <c r="E67" s="82"/>
      <c r="F67" s="4"/>
      <c r="G67" s="4"/>
      <c r="H67" s="82"/>
      <c r="I67" s="4"/>
      <c r="J67" s="4"/>
      <c r="K67" s="82"/>
      <c r="L67" s="4"/>
      <c r="M67" s="1"/>
      <c r="N67" s="1"/>
      <c r="O67" s="1"/>
      <c r="P67" s="1"/>
      <c r="Q67" s="1"/>
      <c r="R67" s="1"/>
    </row>
    <row r="68" spans="1:18" x14ac:dyDescent="0.25">
      <c r="A68" s="5" t="s">
        <v>32</v>
      </c>
      <c r="B68" s="5"/>
      <c r="C68" s="4"/>
      <c r="D68" s="4"/>
      <c r="E68" s="82"/>
      <c r="F68" s="4"/>
      <c r="G68" s="4"/>
      <c r="H68" s="82"/>
      <c r="I68" s="4"/>
      <c r="J68" s="4"/>
      <c r="K68" s="82"/>
      <c r="L68" s="4"/>
      <c r="M68" s="1"/>
      <c r="N68" s="1"/>
      <c r="O68" s="1"/>
      <c r="P68" s="1"/>
      <c r="Q68" s="1"/>
      <c r="R68" s="1"/>
    </row>
  </sheetData>
  <mergeCells count="40">
    <mergeCell ref="A7:B7"/>
    <mergeCell ref="A1:R1"/>
    <mergeCell ref="A2:R2"/>
    <mergeCell ref="A3:R3"/>
    <mergeCell ref="A4:R4"/>
    <mergeCell ref="A6:B6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39:A41"/>
    <mergeCell ref="A20:B20"/>
    <mergeCell ref="A21:B21"/>
    <mergeCell ref="A22:B22"/>
    <mergeCell ref="A23:B23"/>
    <mergeCell ref="A24:B24"/>
    <mergeCell ref="A25:B25"/>
    <mergeCell ref="A26:B26"/>
    <mergeCell ref="A27:A29"/>
    <mergeCell ref="A30:A32"/>
    <mergeCell ref="A33:A35"/>
    <mergeCell ref="A36:A38"/>
    <mergeCell ref="A58:A59"/>
    <mergeCell ref="A60:A61"/>
    <mergeCell ref="A62:A63"/>
    <mergeCell ref="A64:A65"/>
    <mergeCell ref="A42:A44"/>
    <mergeCell ref="A45:A47"/>
    <mergeCell ref="A48:A50"/>
    <mergeCell ref="A51:A52"/>
    <mergeCell ref="A53:A55"/>
    <mergeCell ref="A56:A57"/>
  </mergeCells>
  <pageMargins left="0.25" right="0.25" top="0.75" bottom="0.75" header="0.3" footer="0.3"/>
  <pageSetup scale="81" fitToHeight="0" orientation="landscape" r:id="rId1"/>
  <headerFooter alignWithMargins="0">
    <oddFooter>&amp;LJennifer Kreinheder, (907)474-6638
UAF Planning, Analysis and Institutional Research&amp;R&amp;D
www.uaf.edu/pair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8"/>
  <sheetViews>
    <sheetView zoomScale="120" zoomScaleNormal="120" workbookViewId="0">
      <selection sqref="A1:R1"/>
    </sheetView>
  </sheetViews>
  <sheetFormatPr defaultColWidth="11.5703125" defaultRowHeight="15" x14ac:dyDescent="0.25"/>
  <cols>
    <col min="1" max="1" width="17.42578125" style="68" customWidth="1"/>
    <col min="2" max="2" width="16" style="68" customWidth="1"/>
    <col min="3" max="4" width="8.28515625" customWidth="1"/>
    <col min="5" max="5" width="9.28515625" style="68" bestFit="1" customWidth="1"/>
    <col min="6" max="7" width="8.28515625" customWidth="1"/>
    <col min="8" max="8" width="9.28515625" style="68" customWidth="1"/>
    <col min="9" max="10" width="8.28515625" customWidth="1"/>
    <col min="11" max="11" width="9.28515625" style="68" customWidth="1"/>
    <col min="12" max="12" width="1.7109375" customWidth="1"/>
    <col min="13" max="13" width="8.28515625" customWidth="1"/>
    <col min="14" max="14" width="9.28515625" customWidth="1"/>
    <col min="15" max="15" width="9.140625" customWidth="1"/>
    <col min="16" max="16" width="10.85546875" customWidth="1"/>
    <col min="17" max="17" width="10.85546875" bestFit="1" customWidth="1"/>
    <col min="19" max="19" width="44.85546875" bestFit="1" customWidth="1"/>
    <col min="20" max="20" width="23" customWidth="1"/>
    <col min="22" max="27" width="7.5703125" customWidth="1"/>
  </cols>
  <sheetData>
    <row r="1" spans="1:18" ht="15.75" x14ac:dyDescent="0.25">
      <c r="A1" s="107" t="s">
        <v>65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</row>
    <row r="2" spans="1:18" ht="15.75" x14ac:dyDescent="0.25">
      <c r="A2" s="108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</row>
    <row r="3" spans="1:18" ht="15.75" x14ac:dyDescent="0.25">
      <c r="A3" s="108" t="s">
        <v>1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</row>
    <row r="4" spans="1:18" ht="15.75" x14ac:dyDescent="0.25">
      <c r="A4" s="109" t="s">
        <v>48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</row>
    <row r="5" spans="1:18" ht="13.5" customHeight="1" thickBot="1" x14ac:dyDescent="0.3">
      <c r="A5" s="2"/>
      <c r="B5" s="3"/>
      <c r="C5" s="4"/>
      <c r="D5" s="4"/>
      <c r="E5" s="5"/>
      <c r="F5" s="4"/>
      <c r="G5" s="4"/>
      <c r="H5" s="6"/>
      <c r="I5" s="4"/>
      <c r="J5" s="4"/>
      <c r="K5" s="6"/>
      <c r="L5" s="1"/>
      <c r="M5" s="1"/>
      <c r="N5" s="1"/>
      <c r="O5" s="1"/>
      <c r="P5" s="1"/>
      <c r="Q5" s="1"/>
      <c r="R5" s="1"/>
    </row>
    <row r="6" spans="1:18" ht="51" x14ac:dyDescent="0.25">
      <c r="A6" s="110" t="s">
        <v>2</v>
      </c>
      <c r="B6" s="111"/>
      <c r="C6" s="7" t="s">
        <v>42</v>
      </c>
      <c r="D6" s="8" t="s">
        <v>43</v>
      </c>
      <c r="E6" s="7" t="s">
        <v>34</v>
      </c>
      <c r="F6" s="7" t="s">
        <v>44</v>
      </c>
      <c r="G6" s="7" t="s">
        <v>45</v>
      </c>
      <c r="H6" s="7" t="s">
        <v>34</v>
      </c>
      <c r="I6" s="7" t="s">
        <v>46</v>
      </c>
      <c r="J6" s="7" t="s">
        <v>47</v>
      </c>
      <c r="K6" s="7" t="s">
        <v>34</v>
      </c>
      <c r="L6" s="9"/>
      <c r="M6" s="10" t="s">
        <v>35</v>
      </c>
      <c r="N6" s="10" t="s">
        <v>36</v>
      </c>
      <c r="O6" s="10" t="s">
        <v>37</v>
      </c>
      <c r="P6" s="10" t="s">
        <v>38</v>
      </c>
      <c r="Q6" s="10" t="s">
        <v>39</v>
      </c>
      <c r="R6" s="11" t="s">
        <v>40</v>
      </c>
    </row>
    <row r="7" spans="1:18" x14ac:dyDescent="0.25">
      <c r="A7" s="105" t="s">
        <v>3</v>
      </c>
      <c r="B7" s="106"/>
      <c r="C7" s="12">
        <v>802</v>
      </c>
      <c r="D7" s="12">
        <v>840</v>
      </c>
      <c r="E7" s="13">
        <f t="shared" ref="E7:E15" si="0">(D7-C7)/C7</f>
        <v>4.738154613466334E-2</v>
      </c>
      <c r="F7" s="12">
        <v>561</v>
      </c>
      <c r="G7" s="12">
        <v>670</v>
      </c>
      <c r="H7" s="14">
        <f t="shared" ref="H7:H15" si="1">(G7-F7)/F7</f>
        <v>0.19429590017825313</v>
      </c>
      <c r="I7" s="12">
        <v>171</v>
      </c>
      <c r="J7" s="12">
        <v>223</v>
      </c>
      <c r="K7" s="13">
        <f t="shared" ref="K7:K15" si="2">(J7-I7)/I7</f>
        <v>0.30409356725146197</v>
      </c>
      <c r="L7" s="15"/>
      <c r="M7" s="16">
        <v>1262</v>
      </c>
      <c r="N7" s="16">
        <v>1085</v>
      </c>
      <c r="O7" s="16">
        <v>675</v>
      </c>
      <c r="P7" s="17">
        <f t="shared" ref="P7:P15" si="3">D7/M7</f>
        <v>0.66561014263074481</v>
      </c>
      <c r="Q7" s="17">
        <f t="shared" ref="Q7:Q15" si="4">G7/N7</f>
        <v>0.61751152073732718</v>
      </c>
      <c r="R7" s="18">
        <f t="shared" ref="R7:R15" si="5">J7/O7</f>
        <v>0.33037037037037037</v>
      </c>
    </row>
    <row r="8" spans="1:18" x14ac:dyDescent="0.25">
      <c r="A8" s="97" t="s">
        <v>4</v>
      </c>
      <c r="B8" s="98"/>
      <c r="C8" s="19">
        <v>26</v>
      </c>
      <c r="D8" s="19">
        <v>19</v>
      </c>
      <c r="E8" s="13">
        <f t="shared" si="0"/>
        <v>-0.26923076923076922</v>
      </c>
      <c r="F8" s="19">
        <v>13</v>
      </c>
      <c r="G8" s="19">
        <v>15</v>
      </c>
      <c r="H8" s="14">
        <f t="shared" si="1"/>
        <v>0.15384615384615385</v>
      </c>
      <c r="I8" s="19">
        <v>4</v>
      </c>
      <c r="J8" s="19">
        <v>9</v>
      </c>
      <c r="K8" s="13">
        <f t="shared" si="2"/>
        <v>1.25</v>
      </c>
      <c r="L8" s="15"/>
      <c r="M8" s="16">
        <v>38</v>
      </c>
      <c r="N8" s="16">
        <v>28</v>
      </c>
      <c r="O8" s="16">
        <v>21</v>
      </c>
      <c r="P8" s="17">
        <f t="shared" si="3"/>
        <v>0.5</v>
      </c>
      <c r="Q8" s="17">
        <f t="shared" si="4"/>
        <v>0.5357142857142857</v>
      </c>
      <c r="R8" s="18">
        <f t="shared" si="5"/>
        <v>0.42857142857142855</v>
      </c>
    </row>
    <row r="9" spans="1:18" x14ac:dyDescent="0.25">
      <c r="A9" s="97" t="s">
        <v>41</v>
      </c>
      <c r="B9" s="98"/>
      <c r="C9" s="19">
        <v>17</v>
      </c>
      <c r="D9" s="19">
        <v>4</v>
      </c>
      <c r="E9" s="13">
        <f t="shared" si="0"/>
        <v>-0.76470588235294112</v>
      </c>
      <c r="F9" s="19">
        <v>8</v>
      </c>
      <c r="G9" s="19">
        <v>3</v>
      </c>
      <c r="H9" s="14">
        <f t="shared" si="1"/>
        <v>-0.625</v>
      </c>
      <c r="I9" s="19">
        <v>2</v>
      </c>
      <c r="J9" s="19">
        <v>3</v>
      </c>
      <c r="K9" s="13">
        <f t="shared" si="2"/>
        <v>0.5</v>
      </c>
      <c r="L9" s="15"/>
      <c r="M9" s="16">
        <v>22</v>
      </c>
      <c r="N9" s="16">
        <v>13</v>
      </c>
      <c r="O9" s="16">
        <v>7</v>
      </c>
      <c r="P9" s="17">
        <f t="shared" si="3"/>
        <v>0.18181818181818182</v>
      </c>
      <c r="Q9" s="17">
        <f t="shared" si="4"/>
        <v>0.23076923076923078</v>
      </c>
      <c r="R9" s="18">
        <f t="shared" si="5"/>
        <v>0.42857142857142855</v>
      </c>
    </row>
    <row r="10" spans="1:18" x14ac:dyDescent="0.25">
      <c r="A10" s="97" t="s">
        <v>6</v>
      </c>
      <c r="B10" s="98"/>
      <c r="C10" s="19">
        <v>227</v>
      </c>
      <c r="D10" s="19">
        <v>208</v>
      </c>
      <c r="E10" s="13">
        <f t="shared" si="0"/>
        <v>-8.3700440528634359E-2</v>
      </c>
      <c r="F10" s="19">
        <v>158</v>
      </c>
      <c r="G10" s="19">
        <v>161</v>
      </c>
      <c r="H10" s="14">
        <f t="shared" si="1"/>
        <v>1.8987341772151899E-2</v>
      </c>
      <c r="I10" s="19">
        <v>34</v>
      </c>
      <c r="J10" s="19">
        <v>34</v>
      </c>
      <c r="K10" s="13">
        <f t="shared" si="2"/>
        <v>0</v>
      </c>
      <c r="L10" s="15"/>
      <c r="M10" s="16">
        <v>349</v>
      </c>
      <c r="N10" s="16">
        <v>287</v>
      </c>
      <c r="O10" s="16">
        <v>149</v>
      </c>
      <c r="P10" s="17">
        <f t="shared" si="3"/>
        <v>0.59598853868194845</v>
      </c>
      <c r="Q10" s="17">
        <f t="shared" si="4"/>
        <v>0.56097560975609762</v>
      </c>
      <c r="R10" s="18">
        <f t="shared" si="5"/>
        <v>0.22818791946308725</v>
      </c>
    </row>
    <row r="11" spans="1:18" x14ac:dyDescent="0.25">
      <c r="A11" s="97" t="s">
        <v>7</v>
      </c>
      <c r="B11" s="98"/>
      <c r="C11" s="12">
        <v>160</v>
      </c>
      <c r="D11" s="12">
        <v>218</v>
      </c>
      <c r="E11" s="13">
        <f t="shared" si="0"/>
        <v>0.36249999999999999</v>
      </c>
      <c r="F11" s="12">
        <v>120</v>
      </c>
      <c r="G11" s="12">
        <v>194</v>
      </c>
      <c r="H11" s="14">
        <f t="shared" si="1"/>
        <v>0.6166666666666667</v>
      </c>
      <c r="I11" s="12">
        <v>45</v>
      </c>
      <c r="J11" s="12">
        <v>84</v>
      </c>
      <c r="K11" s="13">
        <f>(J11-I11)/I11</f>
        <v>0.8666666666666667</v>
      </c>
      <c r="L11" s="15"/>
      <c r="M11" s="16">
        <v>375</v>
      </c>
      <c r="N11" s="16">
        <v>342</v>
      </c>
      <c r="O11" s="16">
        <v>246</v>
      </c>
      <c r="P11" s="17">
        <f t="shared" si="3"/>
        <v>0.58133333333333337</v>
      </c>
      <c r="Q11" s="17">
        <f t="shared" si="4"/>
        <v>0.56725146198830412</v>
      </c>
      <c r="R11" s="18">
        <f t="shared" si="5"/>
        <v>0.34146341463414637</v>
      </c>
    </row>
    <row r="12" spans="1:18" x14ac:dyDescent="0.25">
      <c r="A12" s="97" t="s">
        <v>8</v>
      </c>
      <c r="B12" s="98"/>
      <c r="C12" s="12">
        <v>366</v>
      </c>
      <c r="D12" s="12">
        <v>380</v>
      </c>
      <c r="E12" s="13">
        <f t="shared" si="0"/>
        <v>3.825136612021858E-2</v>
      </c>
      <c r="F12" s="12">
        <v>277</v>
      </c>
      <c r="G12" s="12">
        <v>295</v>
      </c>
      <c r="H12" s="14">
        <f t="shared" si="1"/>
        <v>6.4981949458483748E-2</v>
      </c>
      <c r="I12" s="12">
        <v>91</v>
      </c>
      <c r="J12" s="12">
        <v>95</v>
      </c>
      <c r="K12" s="13">
        <f t="shared" si="2"/>
        <v>4.3956043956043959E-2</v>
      </c>
      <c r="L12" s="15"/>
      <c r="M12" s="16">
        <v>522</v>
      </c>
      <c r="N12" s="16">
        <v>440</v>
      </c>
      <c r="O12" s="16">
        <v>264</v>
      </c>
      <c r="P12" s="17">
        <f t="shared" si="3"/>
        <v>0.72796934865900387</v>
      </c>
      <c r="Q12" s="17">
        <f t="shared" si="4"/>
        <v>0.67045454545454541</v>
      </c>
      <c r="R12" s="18">
        <f t="shared" si="5"/>
        <v>0.35984848484848486</v>
      </c>
    </row>
    <row r="13" spans="1:18" x14ac:dyDescent="0.25">
      <c r="A13" s="97" t="s">
        <v>9</v>
      </c>
      <c r="B13" s="98"/>
      <c r="C13" s="20">
        <v>49</v>
      </c>
      <c r="D13" s="20">
        <v>34</v>
      </c>
      <c r="E13" s="13">
        <f t="shared" si="0"/>
        <v>-0.30612244897959184</v>
      </c>
      <c r="F13" s="20">
        <v>6</v>
      </c>
      <c r="G13" s="20">
        <v>20</v>
      </c>
      <c r="H13" s="14">
        <f t="shared" si="1"/>
        <v>2.3333333333333335</v>
      </c>
      <c r="I13" s="20">
        <v>1</v>
      </c>
      <c r="J13" s="20">
        <v>10</v>
      </c>
      <c r="K13" s="13">
        <f t="shared" si="2"/>
        <v>9</v>
      </c>
      <c r="L13" s="15"/>
      <c r="M13" s="16">
        <v>16</v>
      </c>
      <c r="N13" s="16">
        <v>16</v>
      </c>
      <c r="O13" s="16">
        <v>16</v>
      </c>
      <c r="P13" s="17">
        <f t="shared" si="3"/>
        <v>2.125</v>
      </c>
      <c r="Q13" s="17">
        <f t="shared" si="4"/>
        <v>1.25</v>
      </c>
      <c r="R13" s="18">
        <f t="shared" si="5"/>
        <v>0.625</v>
      </c>
    </row>
    <row r="14" spans="1:18" x14ac:dyDescent="0.25">
      <c r="A14" s="99" t="s">
        <v>10</v>
      </c>
      <c r="B14" s="100"/>
      <c r="C14" s="19">
        <v>229</v>
      </c>
      <c r="D14" s="19">
        <v>215</v>
      </c>
      <c r="E14" s="13">
        <f t="shared" si="0"/>
        <v>-6.1135371179039298E-2</v>
      </c>
      <c r="F14" s="19">
        <v>50</v>
      </c>
      <c r="G14" s="19">
        <v>76</v>
      </c>
      <c r="H14" s="14">
        <f t="shared" si="1"/>
        <v>0.52</v>
      </c>
      <c r="I14" s="19">
        <v>21</v>
      </c>
      <c r="J14" s="19">
        <v>19</v>
      </c>
      <c r="K14" s="13">
        <f t="shared" si="2"/>
        <v>-9.5238095238095233E-2</v>
      </c>
      <c r="L14" s="15"/>
      <c r="M14" s="16">
        <v>250</v>
      </c>
      <c r="N14" s="16">
        <v>103</v>
      </c>
      <c r="O14" s="16">
        <v>89</v>
      </c>
      <c r="P14" s="17">
        <f t="shared" si="3"/>
        <v>0.86</v>
      </c>
      <c r="Q14" s="17">
        <f t="shared" si="4"/>
        <v>0.73786407766990292</v>
      </c>
      <c r="R14" s="18">
        <f t="shared" si="5"/>
        <v>0.21348314606741572</v>
      </c>
    </row>
    <row r="15" spans="1:18" x14ac:dyDescent="0.25">
      <c r="A15" s="101" t="s">
        <v>11</v>
      </c>
      <c r="B15" s="102"/>
      <c r="C15" s="21">
        <f>C7+C14</f>
        <v>1031</v>
      </c>
      <c r="D15" s="22">
        <f>D7+D14</f>
        <v>1055</v>
      </c>
      <c r="E15" s="23">
        <f t="shared" si="0"/>
        <v>2.3278370514064017E-2</v>
      </c>
      <c r="F15" s="21">
        <f>F7+F14</f>
        <v>611</v>
      </c>
      <c r="G15" s="21">
        <f>G7+G14</f>
        <v>746</v>
      </c>
      <c r="H15" s="24">
        <f t="shared" si="1"/>
        <v>0.220949263502455</v>
      </c>
      <c r="I15" s="21">
        <f>I7+I14</f>
        <v>192</v>
      </c>
      <c r="J15" s="21">
        <f>J7+J14</f>
        <v>242</v>
      </c>
      <c r="K15" s="23">
        <f t="shared" si="2"/>
        <v>0.26041666666666669</v>
      </c>
      <c r="L15" s="25"/>
      <c r="M15" s="26">
        <f>M7+M14</f>
        <v>1512</v>
      </c>
      <c r="N15" s="26">
        <f>N7+N14</f>
        <v>1188</v>
      </c>
      <c r="O15" s="26">
        <f>O7+O14</f>
        <v>764</v>
      </c>
      <c r="P15" s="27">
        <f t="shared" si="3"/>
        <v>0.69775132275132279</v>
      </c>
      <c r="Q15" s="27">
        <f t="shared" si="4"/>
        <v>0.62794612794612792</v>
      </c>
      <c r="R15" s="28">
        <f t="shared" si="5"/>
        <v>0.31675392670157065</v>
      </c>
    </row>
    <row r="16" spans="1:18" x14ac:dyDescent="0.25">
      <c r="A16" s="103" t="s">
        <v>12</v>
      </c>
      <c r="B16" s="104"/>
      <c r="C16" s="29"/>
      <c r="D16" s="30"/>
      <c r="E16" s="31"/>
      <c r="F16" s="29"/>
      <c r="G16" s="29"/>
      <c r="H16" s="32"/>
      <c r="I16" s="29"/>
      <c r="J16" s="29"/>
      <c r="K16" s="31"/>
      <c r="L16" s="33"/>
      <c r="M16" s="34"/>
      <c r="N16" s="34"/>
      <c r="O16" s="34"/>
      <c r="P16" s="31"/>
      <c r="Q16" s="31"/>
      <c r="R16" s="35"/>
    </row>
    <row r="17" spans="1:18" x14ac:dyDescent="0.25">
      <c r="A17" s="105" t="s">
        <v>3</v>
      </c>
      <c r="B17" s="106"/>
      <c r="C17" s="12">
        <v>454</v>
      </c>
      <c r="D17" s="12">
        <v>483</v>
      </c>
      <c r="E17" s="13">
        <f t="shared" ref="E17:E25" si="6">(D17-C17)/C17</f>
        <v>6.3876651982378851E-2</v>
      </c>
      <c r="F17" s="12">
        <v>299</v>
      </c>
      <c r="G17" s="12">
        <v>340</v>
      </c>
      <c r="H17" s="14">
        <f t="shared" ref="H17:H25" si="7">(G17-F17)/F17</f>
        <v>0.13712374581939799</v>
      </c>
      <c r="I17" s="12">
        <v>85</v>
      </c>
      <c r="J17" s="12">
        <v>115</v>
      </c>
      <c r="K17" s="14">
        <f t="shared" ref="K17:K25" si="8">(J17-I17)/I17</f>
        <v>0.35294117647058826</v>
      </c>
      <c r="L17" s="15"/>
      <c r="M17" s="12">
        <v>573</v>
      </c>
      <c r="N17" s="12">
        <v>449</v>
      </c>
      <c r="O17" s="12">
        <v>290</v>
      </c>
      <c r="P17" s="17">
        <f t="shared" ref="P17" si="9">D17/M17</f>
        <v>0.84293193717277481</v>
      </c>
      <c r="Q17" s="17">
        <f t="shared" ref="Q17:Q25" si="10">G17/N17</f>
        <v>0.75723830734966591</v>
      </c>
      <c r="R17" s="18">
        <f t="shared" ref="R17:R25" si="11">J17/O17</f>
        <v>0.39655172413793105</v>
      </c>
    </row>
    <row r="18" spans="1:18" x14ac:dyDescent="0.25">
      <c r="A18" s="97" t="s">
        <v>4</v>
      </c>
      <c r="B18" s="98"/>
      <c r="C18" s="19">
        <v>17</v>
      </c>
      <c r="D18" s="19">
        <v>14</v>
      </c>
      <c r="E18" s="13">
        <f t="shared" si="6"/>
        <v>-0.17647058823529413</v>
      </c>
      <c r="F18" s="19">
        <v>7</v>
      </c>
      <c r="G18" s="19">
        <v>12</v>
      </c>
      <c r="H18" s="14">
        <f t="shared" si="7"/>
        <v>0.7142857142857143</v>
      </c>
      <c r="I18" s="19">
        <v>2</v>
      </c>
      <c r="J18" s="19">
        <v>7</v>
      </c>
      <c r="K18" s="14">
        <f t="shared" si="8"/>
        <v>2.5</v>
      </c>
      <c r="L18" s="15"/>
      <c r="M18" s="19">
        <v>21</v>
      </c>
      <c r="N18" s="19">
        <v>12</v>
      </c>
      <c r="O18" s="19">
        <v>7</v>
      </c>
      <c r="P18" s="17">
        <f>D18/M18</f>
        <v>0.66666666666666663</v>
      </c>
      <c r="Q18" s="17">
        <f t="shared" si="10"/>
        <v>1</v>
      </c>
      <c r="R18" s="18">
        <f t="shared" si="11"/>
        <v>1</v>
      </c>
    </row>
    <row r="19" spans="1:18" x14ac:dyDescent="0.25">
      <c r="A19" s="97" t="s">
        <v>5</v>
      </c>
      <c r="B19" s="98"/>
      <c r="C19" s="19">
        <v>13</v>
      </c>
      <c r="D19" s="19">
        <v>2</v>
      </c>
      <c r="E19" s="13">
        <f t="shared" si="6"/>
        <v>-0.84615384615384615</v>
      </c>
      <c r="F19" s="19">
        <v>5</v>
      </c>
      <c r="G19" s="19">
        <v>2</v>
      </c>
      <c r="H19" s="14">
        <f t="shared" si="7"/>
        <v>-0.6</v>
      </c>
      <c r="I19" s="19">
        <v>2</v>
      </c>
      <c r="J19" s="19">
        <v>2</v>
      </c>
      <c r="K19" s="14">
        <f t="shared" si="8"/>
        <v>0</v>
      </c>
      <c r="L19" s="15"/>
      <c r="M19" s="19">
        <v>15</v>
      </c>
      <c r="N19" s="19">
        <v>7</v>
      </c>
      <c r="O19" s="19">
        <v>3</v>
      </c>
      <c r="P19" s="17">
        <f t="shared" ref="P19:P25" si="12">D19/M19</f>
        <v>0.13333333333333333</v>
      </c>
      <c r="Q19" s="17">
        <f t="shared" si="10"/>
        <v>0.2857142857142857</v>
      </c>
      <c r="R19" s="18">
        <f t="shared" si="11"/>
        <v>0.66666666666666663</v>
      </c>
    </row>
    <row r="20" spans="1:18" x14ac:dyDescent="0.25">
      <c r="A20" s="97" t="s">
        <v>6</v>
      </c>
      <c r="B20" s="98"/>
      <c r="C20" s="19">
        <v>120</v>
      </c>
      <c r="D20" s="19">
        <v>103</v>
      </c>
      <c r="E20" s="13">
        <f t="shared" si="6"/>
        <v>-0.14166666666666666</v>
      </c>
      <c r="F20" s="19">
        <v>69</v>
      </c>
      <c r="G20" s="19">
        <v>61</v>
      </c>
      <c r="H20" s="14">
        <f t="shared" si="7"/>
        <v>-0.11594202898550725</v>
      </c>
      <c r="I20" s="19">
        <v>14</v>
      </c>
      <c r="J20" s="19">
        <v>12</v>
      </c>
      <c r="K20" s="14">
        <f t="shared" si="8"/>
        <v>-0.14285714285714285</v>
      </c>
      <c r="L20" s="15"/>
      <c r="M20" s="19">
        <v>134</v>
      </c>
      <c r="N20" s="19">
        <v>86</v>
      </c>
      <c r="O20" s="19">
        <v>38</v>
      </c>
      <c r="P20" s="17">
        <f t="shared" si="12"/>
        <v>0.76865671641791045</v>
      </c>
      <c r="Q20" s="17">
        <f t="shared" si="10"/>
        <v>0.70930232558139539</v>
      </c>
      <c r="R20" s="18">
        <f t="shared" si="11"/>
        <v>0.31578947368421051</v>
      </c>
    </row>
    <row r="21" spans="1:18" x14ac:dyDescent="0.25">
      <c r="A21" s="97" t="s">
        <v>7</v>
      </c>
      <c r="B21" s="98"/>
      <c r="C21" s="12">
        <v>70</v>
      </c>
      <c r="D21" s="12">
        <v>111</v>
      </c>
      <c r="E21" s="13">
        <f t="shared" si="6"/>
        <v>0.58571428571428574</v>
      </c>
      <c r="F21" s="12">
        <v>54</v>
      </c>
      <c r="G21" s="12">
        <v>99</v>
      </c>
      <c r="H21" s="14">
        <f t="shared" si="7"/>
        <v>0.83333333333333337</v>
      </c>
      <c r="I21" s="12">
        <v>17</v>
      </c>
      <c r="J21" s="12">
        <v>38</v>
      </c>
      <c r="K21" s="14">
        <f t="shared" si="8"/>
        <v>1.2352941176470589</v>
      </c>
      <c r="L21" s="15"/>
      <c r="M21" s="12">
        <v>134</v>
      </c>
      <c r="N21" s="12">
        <v>123</v>
      </c>
      <c r="O21" s="12">
        <v>94</v>
      </c>
      <c r="P21" s="17">
        <f t="shared" si="12"/>
        <v>0.82835820895522383</v>
      </c>
      <c r="Q21" s="17">
        <f t="shared" si="10"/>
        <v>0.80487804878048785</v>
      </c>
      <c r="R21" s="18">
        <f t="shared" si="11"/>
        <v>0.40425531914893614</v>
      </c>
    </row>
    <row r="22" spans="1:18" x14ac:dyDescent="0.25">
      <c r="A22" s="97" t="s">
        <v>8</v>
      </c>
      <c r="B22" s="98"/>
      <c r="C22" s="12">
        <v>238</v>
      </c>
      <c r="D22" s="12">
        <v>238</v>
      </c>
      <c r="E22" s="13">
        <f t="shared" si="6"/>
        <v>0</v>
      </c>
      <c r="F22" s="12">
        <v>170</v>
      </c>
      <c r="G22" s="12">
        <v>160</v>
      </c>
      <c r="H22" s="14">
        <f t="shared" si="7"/>
        <v>-5.8823529411764705E-2</v>
      </c>
      <c r="I22" s="12">
        <v>53</v>
      </c>
      <c r="J22" s="12">
        <v>55</v>
      </c>
      <c r="K22" s="14">
        <f t="shared" si="8"/>
        <v>3.7735849056603772E-2</v>
      </c>
      <c r="L22" s="15"/>
      <c r="M22" s="12">
        <v>291</v>
      </c>
      <c r="N22" s="12">
        <v>226</v>
      </c>
      <c r="O22" s="12">
        <v>144</v>
      </c>
      <c r="P22" s="17">
        <f t="shared" si="12"/>
        <v>0.81786941580756012</v>
      </c>
      <c r="Q22" s="17">
        <f t="shared" si="10"/>
        <v>0.70796460176991149</v>
      </c>
      <c r="R22" s="18">
        <f t="shared" si="11"/>
        <v>0.38194444444444442</v>
      </c>
    </row>
    <row r="23" spans="1:18" x14ac:dyDescent="0.25">
      <c r="A23" s="97" t="s">
        <v>9</v>
      </c>
      <c r="B23" s="98"/>
      <c r="C23" s="20">
        <v>26</v>
      </c>
      <c r="D23" s="20">
        <v>31</v>
      </c>
      <c r="E23" s="13">
        <f t="shared" si="6"/>
        <v>0.19230769230769232</v>
      </c>
      <c r="F23" s="20">
        <v>6</v>
      </c>
      <c r="G23" s="20">
        <v>20</v>
      </c>
      <c r="H23" s="14">
        <f t="shared" si="7"/>
        <v>2.3333333333333335</v>
      </c>
      <c r="I23" s="20">
        <v>1</v>
      </c>
      <c r="J23" s="20">
        <v>10</v>
      </c>
      <c r="K23" s="14">
        <f t="shared" si="8"/>
        <v>9</v>
      </c>
      <c r="L23" s="15"/>
      <c r="M23" s="20">
        <v>14</v>
      </c>
      <c r="N23" s="20">
        <v>14</v>
      </c>
      <c r="O23" s="20">
        <v>14</v>
      </c>
      <c r="P23" s="17">
        <f t="shared" si="12"/>
        <v>2.2142857142857144</v>
      </c>
      <c r="Q23" s="17">
        <f t="shared" si="10"/>
        <v>1.4285714285714286</v>
      </c>
      <c r="R23" s="18">
        <f t="shared" si="11"/>
        <v>0.7142857142857143</v>
      </c>
    </row>
    <row r="24" spans="1:18" x14ac:dyDescent="0.25">
      <c r="A24" s="99" t="s">
        <v>10</v>
      </c>
      <c r="B24" s="100"/>
      <c r="C24" s="19">
        <v>224</v>
      </c>
      <c r="D24" s="19">
        <v>211</v>
      </c>
      <c r="E24" s="13">
        <f t="shared" si="6"/>
        <v>-5.8035714285714288E-2</v>
      </c>
      <c r="F24" s="19">
        <v>48</v>
      </c>
      <c r="G24" s="19">
        <v>74</v>
      </c>
      <c r="H24" s="14">
        <f t="shared" si="7"/>
        <v>0.54166666666666663</v>
      </c>
      <c r="I24" s="19">
        <v>21</v>
      </c>
      <c r="J24" s="19">
        <v>19</v>
      </c>
      <c r="K24" s="14">
        <f t="shared" si="8"/>
        <v>-9.5238095238095233E-2</v>
      </c>
      <c r="L24" s="15"/>
      <c r="M24" s="19">
        <v>245</v>
      </c>
      <c r="N24" s="19">
        <v>100</v>
      </c>
      <c r="O24" s="19">
        <v>87</v>
      </c>
      <c r="P24" s="17">
        <f t="shared" si="12"/>
        <v>0.86122448979591837</v>
      </c>
      <c r="Q24" s="17">
        <f t="shared" si="10"/>
        <v>0.74</v>
      </c>
      <c r="R24" s="18">
        <f t="shared" si="11"/>
        <v>0.21839080459770116</v>
      </c>
    </row>
    <row r="25" spans="1:18" x14ac:dyDescent="0.25">
      <c r="A25" s="101" t="s">
        <v>13</v>
      </c>
      <c r="B25" s="102"/>
      <c r="C25" s="36">
        <f>C17+C24</f>
        <v>678</v>
      </c>
      <c r="D25" s="37">
        <f>D17+D24</f>
        <v>694</v>
      </c>
      <c r="E25" s="23">
        <f t="shared" si="6"/>
        <v>2.359882005899705E-2</v>
      </c>
      <c r="F25" s="36">
        <f>F17+F24</f>
        <v>347</v>
      </c>
      <c r="G25" s="36">
        <f>G17+G24</f>
        <v>414</v>
      </c>
      <c r="H25" s="24">
        <f t="shared" si="7"/>
        <v>0.1930835734870317</v>
      </c>
      <c r="I25" s="36">
        <f>I17+I24</f>
        <v>106</v>
      </c>
      <c r="J25" s="36">
        <f>J17+J24</f>
        <v>134</v>
      </c>
      <c r="K25" s="23">
        <f t="shared" si="8"/>
        <v>0.26415094339622641</v>
      </c>
      <c r="L25" s="25"/>
      <c r="M25" s="38">
        <f>M17+M24</f>
        <v>818</v>
      </c>
      <c r="N25" s="38">
        <f>N17+N24</f>
        <v>549</v>
      </c>
      <c r="O25" s="38">
        <f>O17+O24</f>
        <v>377</v>
      </c>
      <c r="P25" s="27">
        <f t="shared" si="12"/>
        <v>0.84841075794621024</v>
      </c>
      <c r="Q25" s="27">
        <f t="shared" si="10"/>
        <v>0.75409836065573765</v>
      </c>
      <c r="R25" s="28">
        <f t="shared" si="11"/>
        <v>0.35543766578249336</v>
      </c>
    </row>
    <row r="26" spans="1:18" ht="15" customHeight="1" x14ac:dyDescent="0.25">
      <c r="A26" s="92" t="s">
        <v>14</v>
      </c>
      <c r="B26" s="93"/>
      <c r="C26" s="39"/>
      <c r="D26" s="40"/>
      <c r="E26" s="41"/>
      <c r="F26" s="39"/>
      <c r="G26" s="39"/>
      <c r="H26" s="42"/>
      <c r="I26" s="39"/>
      <c r="J26" s="39"/>
      <c r="K26" s="41"/>
      <c r="L26" s="43"/>
      <c r="M26" s="44"/>
      <c r="N26" s="44"/>
      <c r="O26" s="44"/>
      <c r="P26" s="45"/>
      <c r="Q26" s="45"/>
      <c r="R26" s="46"/>
    </row>
    <row r="27" spans="1:18" x14ac:dyDescent="0.25">
      <c r="A27" s="94" t="s">
        <v>15</v>
      </c>
      <c r="B27" s="47" t="s">
        <v>16</v>
      </c>
      <c r="C27" s="19">
        <v>20</v>
      </c>
      <c r="D27" s="48">
        <v>19</v>
      </c>
      <c r="E27" s="13">
        <f t="shared" ref="E27:E65" si="13">(D27-C27)/C27</f>
        <v>-0.05</v>
      </c>
      <c r="F27" s="19">
        <v>7</v>
      </c>
      <c r="G27" s="19">
        <v>12</v>
      </c>
      <c r="H27" s="14">
        <f t="shared" ref="H27:H52" si="14">(G27-F27)/F27</f>
        <v>0.7142857142857143</v>
      </c>
      <c r="I27" s="19">
        <v>0</v>
      </c>
      <c r="J27" s="19">
        <v>4</v>
      </c>
      <c r="K27" s="88" t="s">
        <v>50</v>
      </c>
      <c r="L27" s="49"/>
      <c r="M27" s="50">
        <v>20</v>
      </c>
      <c r="N27" s="50">
        <v>9</v>
      </c>
      <c r="O27" s="51">
        <v>5</v>
      </c>
      <c r="P27" s="17">
        <f t="shared" ref="P27:P65" si="15">D27/M27</f>
        <v>0.95</v>
      </c>
      <c r="Q27" s="17">
        <f t="shared" ref="Q27:Q65" si="16">G27/N27</f>
        <v>1.3333333333333333</v>
      </c>
      <c r="R27" s="18">
        <f t="shared" ref="R27:R65" si="17">J27/O27</f>
        <v>0.8</v>
      </c>
    </row>
    <row r="28" spans="1:18" x14ac:dyDescent="0.25">
      <c r="A28" s="95"/>
      <c r="B28" s="52" t="s">
        <v>17</v>
      </c>
      <c r="C28" s="53">
        <v>116</v>
      </c>
      <c r="D28" s="54">
        <v>67</v>
      </c>
      <c r="E28" s="55">
        <f t="shared" si="13"/>
        <v>-0.42241379310344829</v>
      </c>
      <c r="F28" s="53">
        <v>76</v>
      </c>
      <c r="G28" s="53">
        <v>46</v>
      </c>
      <c r="H28" s="56">
        <f t="shared" si="14"/>
        <v>-0.39473684210526316</v>
      </c>
      <c r="I28" s="53">
        <v>25</v>
      </c>
      <c r="J28" s="53">
        <v>10</v>
      </c>
      <c r="K28" s="13">
        <f t="shared" ref="K28" si="18">(J28-I28)/I28</f>
        <v>-0.6</v>
      </c>
      <c r="L28" s="57"/>
      <c r="M28" s="58">
        <v>127</v>
      </c>
      <c r="N28" s="58">
        <v>90</v>
      </c>
      <c r="O28" s="58">
        <v>59</v>
      </c>
      <c r="P28" s="17">
        <f t="shared" si="15"/>
        <v>0.52755905511811019</v>
      </c>
      <c r="Q28" s="17">
        <f t="shared" si="16"/>
        <v>0.51111111111111107</v>
      </c>
      <c r="R28" s="18">
        <f t="shared" si="17"/>
        <v>0.16949152542372881</v>
      </c>
    </row>
    <row r="29" spans="1:18" s="68" customFormat="1" ht="15.75" thickBot="1" x14ac:dyDescent="0.3">
      <c r="A29" s="96"/>
      <c r="B29" s="59" t="s">
        <v>18</v>
      </c>
      <c r="C29" s="60">
        <v>52</v>
      </c>
      <c r="D29" s="61">
        <v>50</v>
      </c>
      <c r="E29" s="62">
        <f t="shared" si="13"/>
        <v>-3.8461538461538464E-2</v>
      </c>
      <c r="F29" s="60">
        <v>11</v>
      </c>
      <c r="G29" s="60">
        <v>15</v>
      </c>
      <c r="H29" s="63">
        <f t="shared" si="14"/>
        <v>0.36363636363636365</v>
      </c>
      <c r="I29" s="60">
        <v>3</v>
      </c>
      <c r="J29" s="60">
        <v>0</v>
      </c>
      <c r="K29" s="62">
        <f>(J29-I29)/I29</f>
        <v>-1</v>
      </c>
      <c r="L29" s="64"/>
      <c r="M29" s="65">
        <v>55</v>
      </c>
      <c r="N29" s="65">
        <v>14</v>
      </c>
      <c r="O29" s="65">
        <v>12</v>
      </c>
      <c r="P29" s="66">
        <f t="shared" si="15"/>
        <v>0.90909090909090906</v>
      </c>
      <c r="Q29" s="66">
        <f t="shared" si="16"/>
        <v>1.0714285714285714</v>
      </c>
      <c r="R29" s="67">
        <f t="shared" si="17"/>
        <v>0</v>
      </c>
    </row>
    <row r="30" spans="1:18" ht="15.75" thickBot="1" x14ac:dyDescent="0.3">
      <c r="A30" s="91" t="s">
        <v>19</v>
      </c>
      <c r="B30" s="69" t="s">
        <v>16</v>
      </c>
      <c r="C30" s="70">
        <v>33</v>
      </c>
      <c r="D30" s="71">
        <v>22</v>
      </c>
      <c r="E30" s="72">
        <f t="shared" si="13"/>
        <v>-0.33333333333333331</v>
      </c>
      <c r="F30" s="70">
        <v>19</v>
      </c>
      <c r="G30" s="70">
        <v>14</v>
      </c>
      <c r="H30" s="73">
        <f t="shared" si="14"/>
        <v>-0.26315789473684209</v>
      </c>
      <c r="I30" s="53">
        <v>4</v>
      </c>
      <c r="J30" s="53">
        <v>1</v>
      </c>
      <c r="K30" s="72">
        <f t="shared" ref="K30:K52" si="19">(J30-I30)/I30</f>
        <v>-0.75</v>
      </c>
      <c r="L30" s="74"/>
      <c r="M30" s="75">
        <v>38</v>
      </c>
      <c r="N30" s="75">
        <v>22</v>
      </c>
      <c r="O30" s="75">
        <v>8</v>
      </c>
      <c r="P30" s="76">
        <f t="shared" si="15"/>
        <v>0.57894736842105265</v>
      </c>
      <c r="Q30" s="76">
        <f t="shared" si="16"/>
        <v>0.63636363636363635</v>
      </c>
      <c r="R30" s="77">
        <f t="shared" si="17"/>
        <v>0.125</v>
      </c>
    </row>
    <row r="31" spans="1:18" ht="15.75" thickBot="1" x14ac:dyDescent="0.3">
      <c r="A31" s="91"/>
      <c r="B31" s="52" t="s">
        <v>17</v>
      </c>
      <c r="C31" s="48">
        <v>114</v>
      </c>
      <c r="D31" s="48">
        <v>106</v>
      </c>
      <c r="E31" s="13">
        <f t="shared" si="13"/>
        <v>-7.0175438596491224E-2</v>
      </c>
      <c r="F31" s="19">
        <v>72</v>
      </c>
      <c r="G31" s="19">
        <v>77</v>
      </c>
      <c r="H31" s="14">
        <f t="shared" si="14"/>
        <v>6.9444444444444448E-2</v>
      </c>
      <c r="I31" s="19">
        <v>22</v>
      </c>
      <c r="J31" s="19">
        <v>32</v>
      </c>
      <c r="K31" s="13">
        <f t="shared" si="19"/>
        <v>0.45454545454545453</v>
      </c>
      <c r="L31" s="57"/>
      <c r="M31" s="50">
        <v>153</v>
      </c>
      <c r="N31" s="50">
        <v>124</v>
      </c>
      <c r="O31" s="50">
        <v>76</v>
      </c>
      <c r="P31" s="17">
        <f t="shared" si="15"/>
        <v>0.69281045751633985</v>
      </c>
      <c r="Q31" s="17">
        <f t="shared" si="16"/>
        <v>0.62096774193548387</v>
      </c>
      <c r="R31" s="18">
        <f t="shared" si="17"/>
        <v>0.42105263157894735</v>
      </c>
    </row>
    <row r="32" spans="1:18" ht="15.75" thickBot="1" x14ac:dyDescent="0.3">
      <c r="A32" s="89"/>
      <c r="B32" s="59" t="s">
        <v>18</v>
      </c>
      <c r="C32" s="60">
        <v>21</v>
      </c>
      <c r="D32" s="61">
        <v>22</v>
      </c>
      <c r="E32" s="62">
        <f t="shared" si="13"/>
        <v>4.7619047619047616E-2</v>
      </c>
      <c r="F32" s="60">
        <v>6</v>
      </c>
      <c r="G32" s="60">
        <v>12</v>
      </c>
      <c r="H32" s="63">
        <f t="shared" si="14"/>
        <v>1</v>
      </c>
      <c r="I32" s="60">
        <v>4</v>
      </c>
      <c r="J32" s="60">
        <v>1</v>
      </c>
      <c r="K32" s="62">
        <f t="shared" si="19"/>
        <v>-0.75</v>
      </c>
      <c r="L32" s="64"/>
      <c r="M32" s="65">
        <v>31</v>
      </c>
      <c r="N32" s="65">
        <v>19</v>
      </c>
      <c r="O32" s="65">
        <v>17</v>
      </c>
      <c r="P32" s="66">
        <f t="shared" si="15"/>
        <v>0.70967741935483875</v>
      </c>
      <c r="Q32" s="66">
        <f t="shared" si="16"/>
        <v>0.63157894736842102</v>
      </c>
      <c r="R32" s="67">
        <f t="shared" si="17"/>
        <v>5.8823529411764705E-2</v>
      </c>
    </row>
    <row r="33" spans="1:18" ht="15.75" thickBot="1" x14ac:dyDescent="0.3">
      <c r="A33" s="91" t="s">
        <v>20</v>
      </c>
      <c r="B33" s="69" t="s">
        <v>16</v>
      </c>
      <c r="C33" s="70">
        <v>27</v>
      </c>
      <c r="D33" s="71">
        <v>18</v>
      </c>
      <c r="E33" s="72">
        <f t="shared" si="13"/>
        <v>-0.33333333333333331</v>
      </c>
      <c r="F33" s="70">
        <v>17</v>
      </c>
      <c r="G33" s="70">
        <v>10</v>
      </c>
      <c r="H33" s="73">
        <f t="shared" si="14"/>
        <v>-0.41176470588235292</v>
      </c>
      <c r="I33" s="53">
        <v>1</v>
      </c>
      <c r="J33" s="53">
        <v>0</v>
      </c>
      <c r="K33" s="72">
        <f t="shared" si="19"/>
        <v>-1</v>
      </c>
      <c r="L33" s="74"/>
      <c r="M33" s="75">
        <v>30</v>
      </c>
      <c r="N33" s="75">
        <v>18</v>
      </c>
      <c r="O33" s="75">
        <v>6</v>
      </c>
      <c r="P33" s="76">
        <f t="shared" si="15"/>
        <v>0.6</v>
      </c>
      <c r="Q33" s="76">
        <f t="shared" si="16"/>
        <v>0.55555555555555558</v>
      </c>
      <c r="R33" s="77">
        <f t="shared" si="17"/>
        <v>0</v>
      </c>
    </row>
    <row r="34" spans="1:18" ht="15.75" thickBot="1" x14ac:dyDescent="0.3">
      <c r="A34" s="91"/>
      <c r="B34" s="52" t="s">
        <v>17</v>
      </c>
      <c r="C34" s="48">
        <v>95</v>
      </c>
      <c r="D34" s="48">
        <v>104</v>
      </c>
      <c r="E34" s="13">
        <f t="shared" si="13"/>
        <v>9.4736842105263161E-2</v>
      </c>
      <c r="F34" s="19">
        <v>66</v>
      </c>
      <c r="G34" s="19">
        <v>65</v>
      </c>
      <c r="H34" s="14">
        <f t="shared" si="14"/>
        <v>-1.5151515151515152E-2</v>
      </c>
      <c r="I34" s="19">
        <v>12</v>
      </c>
      <c r="J34" s="19">
        <v>19</v>
      </c>
      <c r="K34" s="13">
        <f t="shared" si="19"/>
        <v>0.58333333333333337</v>
      </c>
      <c r="L34" s="57"/>
      <c r="M34" s="50">
        <v>108</v>
      </c>
      <c r="N34" s="50">
        <v>79</v>
      </c>
      <c r="O34" s="50">
        <v>44</v>
      </c>
      <c r="P34" s="17">
        <f t="shared" si="15"/>
        <v>0.96296296296296291</v>
      </c>
      <c r="Q34" s="17">
        <f t="shared" si="16"/>
        <v>0.82278481012658233</v>
      </c>
      <c r="R34" s="18">
        <f t="shared" si="17"/>
        <v>0.43181818181818182</v>
      </c>
    </row>
    <row r="35" spans="1:18" ht="15.75" thickBot="1" x14ac:dyDescent="0.3">
      <c r="A35" s="89"/>
      <c r="B35" s="59" t="s">
        <v>18</v>
      </c>
      <c r="C35" s="60">
        <v>34</v>
      </c>
      <c r="D35" s="61">
        <v>28</v>
      </c>
      <c r="E35" s="62">
        <f t="shared" si="13"/>
        <v>-0.17647058823529413</v>
      </c>
      <c r="F35" s="60">
        <v>3</v>
      </c>
      <c r="G35" s="60">
        <v>4</v>
      </c>
      <c r="H35" s="63">
        <f t="shared" si="14"/>
        <v>0.33333333333333331</v>
      </c>
      <c r="I35" s="60">
        <v>1</v>
      </c>
      <c r="J35" s="60">
        <v>2</v>
      </c>
      <c r="K35" s="62">
        <f t="shared" si="19"/>
        <v>1</v>
      </c>
      <c r="L35" s="64"/>
      <c r="M35" s="65">
        <v>36</v>
      </c>
      <c r="N35" s="65">
        <v>15</v>
      </c>
      <c r="O35" s="65">
        <v>14</v>
      </c>
      <c r="P35" s="66">
        <f t="shared" si="15"/>
        <v>0.77777777777777779</v>
      </c>
      <c r="Q35" s="66">
        <f t="shared" si="16"/>
        <v>0.26666666666666666</v>
      </c>
      <c r="R35" s="67">
        <f t="shared" si="17"/>
        <v>0.14285714285714285</v>
      </c>
    </row>
    <row r="36" spans="1:18" ht="15.75" thickBot="1" x14ac:dyDescent="0.3">
      <c r="A36" s="91" t="s">
        <v>21</v>
      </c>
      <c r="B36" s="69" t="s">
        <v>16</v>
      </c>
      <c r="C36" s="71">
        <v>18</v>
      </c>
      <c r="D36" s="71">
        <v>22</v>
      </c>
      <c r="E36" s="72">
        <f t="shared" si="13"/>
        <v>0.22222222222222221</v>
      </c>
      <c r="F36" s="70">
        <v>14</v>
      </c>
      <c r="G36" s="70">
        <v>15</v>
      </c>
      <c r="H36" s="73">
        <f t="shared" si="14"/>
        <v>7.1428571428571425E-2</v>
      </c>
      <c r="I36" s="53">
        <v>2</v>
      </c>
      <c r="J36" s="53">
        <v>4</v>
      </c>
      <c r="K36" s="72">
        <f t="shared" si="19"/>
        <v>1</v>
      </c>
      <c r="L36" s="74"/>
      <c r="M36" s="75">
        <v>20</v>
      </c>
      <c r="N36" s="75">
        <v>16</v>
      </c>
      <c r="O36" s="75">
        <v>9</v>
      </c>
      <c r="P36" s="76">
        <f t="shared" si="15"/>
        <v>1.1000000000000001</v>
      </c>
      <c r="Q36" s="76">
        <f t="shared" si="16"/>
        <v>0.9375</v>
      </c>
      <c r="R36" s="77">
        <f t="shared" si="17"/>
        <v>0.44444444444444442</v>
      </c>
    </row>
    <row r="37" spans="1:18" ht="15.75" thickBot="1" x14ac:dyDescent="0.3">
      <c r="A37" s="91"/>
      <c r="B37" s="52" t="s">
        <v>17</v>
      </c>
      <c r="C37" s="48">
        <v>36</v>
      </c>
      <c r="D37" s="48">
        <v>75</v>
      </c>
      <c r="E37" s="13">
        <f t="shared" si="13"/>
        <v>1.0833333333333333</v>
      </c>
      <c r="F37" s="19">
        <v>25</v>
      </c>
      <c r="G37" s="19">
        <v>61</v>
      </c>
      <c r="H37" s="14">
        <f t="shared" si="14"/>
        <v>1.44</v>
      </c>
      <c r="I37" s="19">
        <v>3</v>
      </c>
      <c r="J37" s="19">
        <v>20</v>
      </c>
      <c r="K37" s="13">
        <f t="shared" si="19"/>
        <v>5.666666666666667</v>
      </c>
      <c r="L37" s="57"/>
      <c r="M37" s="50">
        <v>60</v>
      </c>
      <c r="N37" s="50">
        <v>49</v>
      </c>
      <c r="O37" s="50">
        <v>36</v>
      </c>
      <c r="P37" s="17">
        <f t="shared" si="15"/>
        <v>1.25</v>
      </c>
      <c r="Q37" s="17">
        <f t="shared" si="16"/>
        <v>1.2448979591836735</v>
      </c>
      <c r="R37" s="18">
        <f t="shared" si="17"/>
        <v>0.55555555555555558</v>
      </c>
    </row>
    <row r="38" spans="1:18" ht="15.75" thickBot="1" x14ac:dyDescent="0.3">
      <c r="A38" s="89"/>
      <c r="B38" s="59" t="s">
        <v>18</v>
      </c>
      <c r="C38" s="60">
        <v>40</v>
      </c>
      <c r="D38" s="61">
        <v>26</v>
      </c>
      <c r="E38" s="62">
        <f t="shared" si="13"/>
        <v>-0.35</v>
      </c>
      <c r="F38" s="60">
        <v>3</v>
      </c>
      <c r="G38" s="60">
        <v>2</v>
      </c>
      <c r="H38" s="63">
        <f t="shared" si="14"/>
        <v>-0.33333333333333331</v>
      </c>
      <c r="I38" s="60">
        <v>2</v>
      </c>
      <c r="J38" s="60">
        <v>0</v>
      </c>
      <c r="K38" s="62">
        <f t="shared" si="19"/>
        <v>-1</v>
      </c>
      <c r="L38" s="64"/>
      <c r="M38" s="65">
        <v>34</v>
      </c>
      <c r="N38" s="65">
        <v>3</v>
      </c>
      <c r="O38" s="65">
        <v>2</v>
      </c>
      <c r="P38" s="66">
        <f t="shared" si="15"/>
        <v>0.76470588235294112</v>
      </c>
      <c r="Q38" s="66">
        <f t="shared" si="16"/>
        <v>0.66666666666666663</v>
      </c>
      <c r="R38" s="67">
        <f t="shared" si="17"/>
        <v>0</v>
      </c>
    </row>
    <row r="39" spans="1:18" ht="15.75" thickBot="1" x14ac:dyDescent="0.3">
      <c r="A39" s="91" t="s">
        <v>22</v>
      </c>
      <c r="B39" s="69" t="s">
        <v>16</v>
      </c>
      <c r="C39" s="71">
        <v>8</v>
      </c>
      <c r="D39" s="71">
        <v>6</v>
      </c>
      <c r="E39" s="72">
        <f t="shared" si="13"/>
        <v>-0.25</v>
      </c>
      <c r="F39" s="70">
        <v>5</v>
      </c>
      <c r="G39" s="70">
        <v>1</v>
      </c>
      <c r="H39" s="73">
        <f t="shared" si="14"/>
        <v>-0.8</v>
      </c>
      <c r="I39" s="53">
        <v>3</v>
      </c>
      <c r="J39" s="53">
        <v>1</v>
      </c>
      <c r="K39" s="13">
        <f t="shared" si="19"/>
        <v>-0.66666666666666663</v>
      </c>
      <c r="L39" s="74"/>
      <c r="M39" s="75">
        <v>8</v>
      </c>
      <c r="N39" s="75">
        <v>7</v>
      </c>
      <c r="O39" s="75">
        <v>4</v>
      </c>
      <c r="P39" s="76">
        <f t="shared" si="15"/>
        <v>0.75</v>
      </c>
      <c r="Q39" s="76">
        <f t="shared" si="16"/>
        <v>0.14285714285714285</v>
      </c>
      <c r="R39" s="77">
        <f t="shared" si="17"/>
        <v>0.25</v>
      </c>
    </row>
    <row r="40" spans="1:18" ht="15.75" thickBot="1" x14ac:dyDescent="0.3">
      <c r="A40" s="91"/>
      <c r="B40" s="52" t="s">
        <v>17</v>
      </c>
      <c r="C40" s="19">
        <v>22</v>
      </c>
      <c r="D40" s="48">
        <v>22</v>
      </c>
      <c r="E40" s="13">
        <f t="shared" si="13"/>
        <v>0</v>
      </c>
      <c r="F40" s="19">
        <v>14</v>
      </c>
      <c r="G40" s="19">
        <v>10</v>
      </c>
      <c r="H40" s="14">
        <f t="shared" si="14"/>
        <v>-0.2857142857142857</v>
      </c>
      <c r="I40" s="19">
        <v>7</v>
      </c>
      <c r="J40" s="19">
        <v>5</v>
      </c>
      <c r="K40" s="13">
        <f t="shared" si="19"/>
        <v>-0.2857142857142857</v>
      </c>
      <c r="L40" s="57"/>
      <c r="M40" s="50">
        <v>22</v>
      </c>
      <c r="N40" s="50">
        <v>20</v>
      </c>
      <c r="O40" s="50">
        <v>12</v>
      </c>
      <c r="P40" s="17">
        <f t="shared" si="15"/>
        <v>1</v>
      </c>
      <c r="Q40" s="17">
        <f t="shared" si="16"/>
        <v>0.5</v>
      </c>
      <c r="R40" s="18">
        <f t="shared" si="17"/>
        <v>0.41666666666666669</v>
      </c>
    </row>
    <row r="41" spans="1:18" ht="15.75" thickBot="1" x14ac:dyDescent="0.3">
      <c r="A41" s="89"/>
      <c r="B41" s="59" t="s">
        <v>18</v>
      </c>
      <c r="C41" s="60">
        <v>28</v>
      </c>
      <c r="D41" s="61">
        <v>35</v>
      </c>
      <c r="E41" s="62">
        <f t="shared" si="13"/>
        <v>0.25</v>
      </c>
      <c r="F41" s="60">
        <v>10</v>
      </c>
      <c r="G41" s="60">
        <v>13</v>
      </c>
      <c r="H41" s="63">
        <f t="shared" si="14"/>
        <v>0.3</v>
      </c>
      <c r="I41" s="60">
        <v>2</v>
      </c>
      <c r="J41" s="60">
        <v>5</v>
      </c>
      <c r="K41" s="62">
        <f t="shared" si="19"/>
        <v>1.5</v>
      </c>
      <c r="L41" s="64"/>
      <c r="M41" s="65">
        <v>38</v>
      </c>
      <c r="N41" s="65">
        <v>27</v>
      </c>
      <c r="O41" s="65">
        <v>21</v>
      </c>
      <c r="P41" s="66">
        <f t="shared" si="15"/>
        <v>0.92105263157894735</v>
      </c>
      <c r="Q41" s="66">
        <f t="shared" si="16"/>
        <v>0.48148148148148145</v>
      </c>
      <c r="R41" s="67">
        <f t="shared" si="17"/>
        <v>0.23809523809523808</v>
      </c>
    </row>
    <row r="42" spans="1:18" ht="15.75" thickBot="1" x14ac:dyDescent="0.3">
      <c r="A42" s="91" t="s">
        <v>23</v>
      </c>
      <c r="B42" s="69" t="s">
        <v>16</v>
      </c>
      <c r="C42" s="71">
        <v>0</v>
      </c>
      <c r="D42" s="71">
        <v>1</v>
      </c>
      <c r="E42" s="83" t="s">
        <v>50</v>
      </c>
      <c r="F42" s="70">
        <v>0</v>
      </c>
      <c r="G42" s="70">
        <v>1</v>
      </c>
      <c r="H42" s="83" t="s">
        <v>50</v>
      </c>
      <c r="I42" s="53">
        <v>0</v>
      </c>
      <c r="J42" s="53">
        <v>0</v>
      </c>
      <c r="K42" s="83" t="s">
        <v>50</v>
      </c>
      <c r="L42" s="74"/>
      <c r="M42" s="75">
        <v>0</v>
      </c>
      <c r="N42" s="75">
        <v>0</v>
      </c>
      <c r="O42" s="75">
        <v>0</v>
      </c>
      <c r="P42" s="84" t="s">
        <v>50</v>
      </c>
      <c r="Q42" s="84" t="s">
        <v>50</v>
      </c>
      <c r="R42" s="86" t="s">
        <v>50</v>
      </c>
    </row>
    <row r="43" spans="1:18" ht="15.75" thickBot="1" x14ac:dyDescent="0.3">
      <c r="A43" s="91"/>
      <c r="B43" s="52" t="s">
        <v>17</v>
      </c>
      <c r="C43" s="48">
        <v>4</v>
      </c>
      <c r="D43" s="48">
        <v>6</v>
      </c>
      <c r="E43" s="13">
        <f t="shared" si="13"/>
        <v>0.5</v>
      </c>
      <c r="F43" s="19">
        <v>4</v>
      </c>
      <c r="G43" s="19">
        <v>4</v>
      </c>
      <c r="H43" s="14">
        <f t="shared" si="14"/>
        <v>0</v>
      </c>
      <c r="I43" s="19">
        <v>1</v>
      </c>
      <c r="J43" s="19">
        <v>1</v>
      </c>
      <c r="K43" s="13">
        <f t="shared" si="19"/>
        <v>0</v>
      </c>
      <c r="L43" s="57"/>
      <c r="M43" s="50">
        <v>4</v>
      </c>
      <c r="N43" s="50">
        <v>4</v>
      </c>
      <c r="O43" s="50">
        <v>2</v>
      </c>
      <c r="P43" s="17">
        <f t="shared" si="15"/>
        <v>1.5</v>
      </c>
      <c r="Q43" s="17">
        <f t="shared" si="16"/>
        <v>1</v>
      </c>
      <c r="R43" s="18">
        <f t="shared" si="17"/>
        <v>0.5</v>
      </c>
    </row>
    <row r="44" spans="1:18" ht="15.75" thickBot="1" x14ac:dyDescent="0.3">
      <c r="A44" s="89"/>
      <c r="B44" s="59" t="s">
        <v>18</v>
      </c>
      <c r="C44" s="60">
        <v>19</v>
      </c>
      <c r="D44" s="61">
        <v>9</v>
      </c>
      <c r="E44" s="62">
        <f t="shared" si="13"/>
        <v>-0.52631578947368418</v>
      </c>
      <c r="F44" s="60">
        <v>2</v>
      </c>
      <c r="G44" s="60">
        <v>2</v>
      </c>
      <c r="H44" s="63">
        <f t="shared" si="14"/>
        <v>0</v>
      </c>
      <c r="I44" s="60">
        <v>0</v>
      </c>
      <c r="J44" s="60">
        <v>0</v>
      </c>
      <c r="K44" s="85" t="s">
        <v>50</v>
      </c>
      <c r="L44" s="64"/>
      <c r="M44" s="65">
        <v>20</v>
      </c>
      <c r="N44" s="65">
        <v>8</v>
      </c>
      <c r="O44" s="65">
        <v>8</v>
      </c>
      <c r="P44" s="66">
        <f t="shared" si="15"/>
        <v>0.45</v>
      </c>
      <c r="Q44" s="66">
        <f t="shared" si="16"/>
        <v>0.25</v>
      </c>
      <c r="R44" s="67">
        <f t="shared" si="17"/>
        <v>0</v>
      </c>
    </row>
    <row r="45" spans="1:18" ht="15.75" thickBot="1" x14ac:dyDescent="0.3">
      <c r="A45" s="91" t="s">
        <v>24</v>
      </c>
      <c r="B45" s="69" t="s">
        <v>16</v>
      </c>
      <c r="C45" s="71">
        <v>14</v>
      </c>
      <c r="D45" s="71">
        <v>14</v>
      </c>
      <c r="E45" s="72">
        <f t="shared" si="13"/>
        <v>0</v>
      </c>
      <c r="F45" s="70">
        <v>7</v>
      </c>
      <c r="G45" s="70">
        <v>7</v>
      </c>
      <c r="H45" s="73">
        <f t="shared" si="14"/>
        <v>0</v>
      </c>
      <c r="I45" s="53">
        <v>4</v>
      </c>
      <c r="J45" s="53">
        <v>1</v>
      </c>
      <c r="K45" s="72">
        <f t="shared" si="19"/>
        <v>-0.75</v>
      </c>
      <c r="L45" s="74"/>
      <c r="M45" s="75">
        <v>18</v>
      </c>
      <c r="N45" s="75">
        <v>14</v>
      </c>
      <c r="O45" s="75">
        <v>6</v>
      </c>
      <c r="P45" s="76">
        <f t="shared" si="15"/>
        <v>0.77777777777777779</v>
      </c>
      <c r="Q45" s="76">
        <f t="shared" si="16"/>
        <v>0.5</v>
      </c>
      <c r="R45" s="77">
        <f t="shared" si="17"/>
        <v>0.16666666666666666</v>
      </c>
    </row>
    <row r="46" spans="1:18" ht="15.75" thickBot="1" x14ac:dyDescent="0.3">
      <c r="A46" s="91"/>
      <c r="B46" s="52" t="s">
        <v>17</v>
      </c>
      <c r="C46" s="48">
        <v>61</v>
      </c>
      <c r="D46" s="48">
        <v>94</v>
      </c>
      <c r="E46" s="13">
        <f t="shared" si="13"/>
        <v>0.54098360655737709</v>
      </c>
      <c r="F46" s="19">
        <v>38</v>
      </c>
      <c r="G46" s="19">
        <v>70</v>
      </c>
      <c r="H46" s="14">
        <f t="shared" si="14"/>
        <v>0.84210526315789469</v>
      </c>
      <c r="I46" s="19">
        <v>14</v>
      </c>
      <c r="J46" s="19">
        <v>26</v>
      </c>
      <c r="K46" s="13">
        <f t="shared" si="19"/>
        <v>0.8571428571428571</v>
      </c>
      <c r="L46" s="57"/>
      <c r="M46" s="50">
        <v>93</v>
      </c>
      <c r="N46" s="50">
        <v>78</v>
      </c>
      <c r="O46" s="50">
        <v>56</v>
      </c>
      <c r="P46" s="17">
        <f t="shared" si="15"/>
        <v>1.010752688172043</v>
      </c>
      <c r="Q46" s="17">
        <f t="shared" si="16"/>
        <v>0.89743589743589747</v>
      </c>
      <c r="R46" s="18">
        <f t="shared" si="17"/>
        <v>0.4642857142857143</v>
      </c>
    </row>
    <row r="47" spans="1:18" ht="15.75" thickBot="1" x14ac:dyDescent="0.3">
      <c r="A47" s="89"/>
      <c r="B47" s="59" t="s">
        <v>18</v>
      </c>
      <c r="C47" s="60">
        <v>23</v>
      </c>
      <c r="D47" s="61">
        <v>37</v>
      </c>
      <c r="E47" s="62">
        <f t="shared" si="13"/>
        <v>0.60869565217391308</v>
      </c>
      <c r="F47" s="60">
        <v>10</v>
      </c>
      <c r="G47" s="60">
        <v>24</v>
      </c>
      <c r="H47" s="63">
        <f t="shared" si="14"/>
        <v>1.4</v>
      </c>
      <c r="I47" s="60">
        <v>7</v>
      </c>
      <c r="J47" s="60">
        <v>11</v>
      </c>
      <c r="K47" s="62">
        <f t="shared" si="19"/>
        <v>0.5714285714285714</v>
      </c>
      <c r="L47" s="64"/>
      <c r="M47" s="65">
        <v>23</v>
      </c>
      <c r="N47" s="65">
        <v>11</v>
      </c>
      <c r="O47" s="65">
        <v>10</v>
      </c>
      <c r="P47" s="66">
        <f t="shared" si="15"/>
        <v>1.6086956521739131</v>
      </c>
      <c r="Q47" s="66">
        <f t="shared" si="16"/>
        <v>2.1818181818181817</v>
      </c>
      <c r="R47" s="67">
        <f t="shared" si="17"/>
        <v>1.1000000000000001</v>
      </c>
    </row>
    <row r="48" spans="1:18" ht="15.75" thickBot="1" x14ac:dyDescent="0.3">
      <c r="A48" s="91" t="s">
        <v>33</v>
      </c>
      <c r="B48" s="69" t="s">
        <v>16</v>
      </c>
      <c r="C48" s="71">
        <v>0</v>
      </c>
      <c r="D48" s="71">
        <v>1</v>
      </c>
      <c r="E48" s="83" t="s">
        <v>50</v>
      </c>
      <c r="F48" s="70">
        <v>0</v>
      </c>
      <c r="G48" s="70">
        <v>1</v>
      </c>
      <c r="H48" s="87" t="s">
        <v>50</v>
      </c>
      <c r="I48" s="53">
        <v>0</v>
      </c>
      <c r="J48" s="53">
        <v>1</v>
      </c>
      <c r="K48" s="83" t="s">
        <v>50</v>
      </c>
      <c r="L48" s="74"/>
      <c r="M48" s="75">
        <v>0</v>
      </c>
      <c r="N48" s="75">
        <v>0</v>
      </c>
      <c r="O48" s="75">
        <v>0</v>
      </c>
      <c r="P48" s="84" t="s">
        <v>50</v>
      </c>
      <c r="Q48" s="84" t="s">
        <v>50</v>
      </c>
      <c r="R48" s="86" t="s">
        <v>50</v>
      </c>
    </row>
    <row r="49" spans="1:18" ht="15.75" thickBot="1" x14ac:dyDescent="0.3">
      <c r="A49" s="91"/>
      <c r="B49" s="52" t="s">
        <v>17</v>
      </c>
      <c r="C49" s="19">
        <v>6</v>
      </c>
      <c r="D49" s="48">
        <v>9</v>
      </c>
      <c r="E49" s="13">
        <f t="shared" si="13"/>
        <v>0.5</v>
      </c>
      <c r="F49" s="19">
        <v>4</v>
      </c>
      <c r="G49" s="19">
        <v>7</v>
      </c>
      <c r="H49" s="14">
        <f t="shared" si="14"/>
        <v>0.75</v>
      </c>
      <c r="I49" s="19">
        <v>1</v>
      </c>
      <c r="J49" s="19">
        <v>2</v>
      </c>
      <c r="K49" s="13">
        <f t="shared" si="19"/>
        <v>1</v>
      </c>
      <c r="L49" s="57"/>
      <c r="M49" s="50">
        <v>6</v>
      </c>
      <c r="N49" s="50">
        <v>5</v>
      </c>
      <c r="O49" s="50">
        <v>5</v>
      </c>
      <c r="P49" s="17">
        <f t="shared" si="15"/>
        <v>1.5</v>
      </c>
      <c r="Q49" s="17">
        <f t="shared" si="16"/>
        <v>1.4</v>
      </c>
      <c r="R49" s="18">
        <f t="shared" si="17"/>
        <v>0.4</v>
      </c>
    </row>
    <row r="50" spans="1:18" ht="15.75" thickBot="1" x14ac:dyDescent="0.3">
      <c r="A50" s="89"/>
      <c r="B50" s="59" t="s">
        <v>18</v>
      </c>
      <c r="C50" s="60">
        <v>7</v>
      </c>
      <c r="D50" s="61">
        <v>4</v>
      </c>
      <c r="E50" s="62">
        <f t="shared" si="13"/>
        <v>-0.42857142857142855</v>
      </c>
      <c r="F50" s="60">
        <v>3</v>
      </c>
      <c r="G50" s="60">
        <v>2</v>
      </c>
      <c r="H50" s="63">
        <f>(G50-F50)/F50</f>
        <v>-0.33333333333333331</v>
      </c>
      <c r="I50" s="60">
        <v>2</v>
      </c>
      <c r="J50" s="60">
        <v>0</v>
      </c>
      <c r="K50" s="62">
        <f t="shared" si="19"/>
        <v>-1</v>
      </c>
      <c r="L50" s="64"/>
      <c r="M50" s="65">
        <v>8</v>
      </c>
      <c r="N50" s="65">
        <v>3</v>
      </c>
      <c r="O50" s="65">
        <v>3</v>
      </c>
      <c r="P50" s="66">
        <f t="shared" si="15"/>
        <v>0.5</v>
      </c>
      <c r="Q50" s="66">
        <f t="shared" si="16"/>
        <v>0.66666666666666663</v>
      </c>
      <c r="R50" s="67">
        <f t="shared" si="17"/>
        <v>0</v>
      </c>
    </row>
    <row r="51" spans="1:18" ht="15.75" thickBot="1" x14ac:dyDescent="0.3">
      <c r="A51" s="89" t="s">
        <v>25</v>
      </c>
      <c r="B51" s="69" t="s">
        <v>16</v>
      </c>
      <c r="C51" s="70">
        <v>90</v>
      </c>
      <c r="D51" s="71">
        <v>84</v>
      </c>
      <c r="E51" s="72">
        <f>(D51-C51)/C51</f>
        <v>-6.6666666666666666E-2</v>
      </c>
      <c r="F51" s="70">
        <v>74</v>
      </c>
      <c r="G51" s="70">
        <v>79</v>
      </c>
      <c r="H51" s="73">
        <f t="shared" si="14"/>
        <v>6.7567567567567571E-2</v>
      </c>
      <c r="I51" s="53">
        <v>17</v>
      </c>
      <c r="J51" s="53">
        <v>19</v>
      </c>
      <c r="K51" s="72">
        <f t="shared" si="19"/>
        <v>0.11764705882352941</v>
      </c>
      <c r="L51" s="74"/>
      <c r="M51" s="75">
        <v>177</v>
      </c>
      <c r="N51" s="75">
        <v>167</v>
      </c>
      <c r="O51" s="75">
        <v>97</v>
      </c>
      <c r="P51" s="76">
        <f>D51/M51</f>
        <v>0.47457627118644069</v>
      </c>
      <c r="Q51" s="76">
        <f t="shared" si="16"/>
        <v>0.47305389221556887</v>
      </c>
      <c r="R51" s="77">
        <f t="shared" si="17"/>
        <v>0.19587628865979381</v>
      </c>
    </row>
    <row r="52" spans="1:18" ht="15.75" thickBot="1" x14ac:dyDescent="0.3">
      <c r="A52" s="89"/>
      <c r="B52" s="59" t="s">
        <v>17</v>
      </c>
      <c r="C52" s="60">
        <v>297</v>
      </c>
      <c r="D52" s="61">
        <v>288</v>
      </c>
      <c r="E52" s="62">
        <f>(D52-C52)/C52</f>
        <v>-3.0303030303030304E-2</v>
      </c>
      <c r="F52" s="60">
        <v>225</v>
      </c>
      <c r="G52" s="60">
        <v>268</v>
      </c>
      <c r="H52" s="63">
        <f t="shared" si="14"/>
        <v>0.19111111111111112</v>
      </c>
      <c r="I52" s="60">
        <v>76</v>
      </c>
      <c r="J52" s="60">
        <v>93</v>
      </c>
      <c r="K52" s="62">
        <f t="shared" si="19"/>
        <v>0.22368421052631579</v>
      </c>
      <c r="L52" s="64"/>
      <c r="M52" s="65">
        <v>564</v>
      </c>
      <c r="N52" s="65">
        <v>523</v>
      </c>
      <c r="O52" s="65">
        <v>313</v>
      </c>
      <c r="P52" s="66">
        <f>D52/M52</f>
        <v>0.51063829787234039</v>
      </c>
      <c r="Q52" s="66">
        <f t="shared" si="16"/>
        <v>0.5124282982791587</v>
      </c>
      <c r="R52" s="67">
        <f t="shared" si="17"/>
        <v>0.29712460063897761</v>
      </c>
    </row>
    <row r="53" spans="1:18" ht="15.75" thickBot="1" x14ac:dyDescent="0.3">
      <c r="A53" s="91" t="s">
        <v>26</v>
      </c>
      <c r="B53" s="69" t="s">
        <v>16</v>
      </c>
      <c r="C53" s="70">
        <v>0</v>
      </c>
      <c r="D53" s="78">
        <v>1</v>
      </c>
      <c r="E53" s="83" t="s">
        <v>50</v>
      </c>
      <c r="F53" s="70">
        <v>0</v>
      </c>
      <c r="G53" s="78">
        <v>1</v>
      </c>
      <c r="H53" s="83" t="s">
        <v>50</v>
      </c>
      <c r="I53" s="53">
        <v>0</v>
      </c>
      <c r="J53" s="20">
        <v>1</v>
      </c>
      <c r="K53" s="83" t="s">
        <v>50</v>
      </c>
      <c r="L53" s="74"/>
      <c r="M53" s="75">
        <v>1</v>
      </c>
      <c r="N53" s="75">
        <v>0</v>
      </c>
      <c r="O53" s="75">
        <v>0</v>
      </c>
      <c r="P53" s="76">
        <f>D53/M53</f>
        <v>1</v>
      </c>
      <c r="Q53" s="84" t="s">
        <v>50</v>
      </c>
      <c r="R53" s="86" t="s">
        <v>50</v>
      </c>
    </row>
    <row r="54" spans="1:18" ht="15.75" thickBot="1" x14ac:dyDescent="0.3">
      <c r="A54" s="89"/>
      <c r="B54" s="52" t="s">
        <v>17</v>
      </c>
      <c r="C54" s="19">
        <v>13</v>
      </c>
      <c r="D54" s="48">
        <v>13</v>
      </c>
      <c r="E54" s="13">
        <f t="shared" si="13"/>
        <v>0</v>
      </c>
      <c r="F54" s="19">
        <v>9</v>
      </c>
      <c r="G54" s="19">
        <v>8</v>
      </c>
      <c r="H54" s="56">
        <f>(G54-F54)/F54</f>
        <v>-0.1111111111111111</v>
      </c>
      <c r="I54" s="19">
        <v>3</v>
      </c>
      <c r="J54" s="19">
        <v>4</v>
      </c>
      <c r="K54" s="13">
        <f>(J54-I54)/I54</f>
        <v>0.33333333333333331</v>
      </c>
      <c r="L54" s="57"/>
      <c r="M54" s="50">
        <v>17</v>
      </c>
      <c r="N54" s="50">
        <v>13</v>
      </c>
      <c r="O54" s="50">
        <v>7</v>
      </c>
      <c r="P54" s="17">
        <f t="shared" si="15"/>
        <v>0.76470588235294112</v>
      </c>
      <c r="Q54" s="17">
        <f t="shared" si="16"/>
        <v>0.61538461538461542</v>
      </c>
      <c r="R54" s="18">
        <f t="shared" si="17"/>
        <v>0.5714285714285714</v>
      </c>
    </row>
    <row r="55" spans="1:18" ht="15.75" thickBot="1" x14ac:dyDescent="0.3">
      <c r="A55" s="89"/>
      <c r="B55" s="59" t="s">
        <v>18</v>
      </c>
      <c r="C55" s="60">
        <v>5</v>
      </c>
      <c r="D55" s="61">
        <v>4</v>
      </c>
      <c r="E55" s="62">
        <f t="shared" si="13"/>
        <v>-0.2</v>
      </c>
      <c r="F55" s="60">
        <v>2</v>
      </c>
      <c r="G55" s="60">
        <v>2</v>
      </c>
      <c r="H55" s="63">
        <f>(G55-F55)/F55</f>
        <v>0</v>
      </c>
      <c r="I55" s="60">
        <v>0</v>
      </c>
      <c r="J55" s="60">
        <v>0</v>
      </c>
      <c r="K55" s="85" t="s">
        <v>50</v>
      </c>
      <c r="L55" s="64"/>
      <c r="M55" s="65">
        <v>5</v>
      </c>
      <c r="N55" s="65">
        <v>3</v>
      </c>
      <c r="O55" s="65">
        <v>2</v>
      </c>
      <c r="P55" s="66">
        <f t="shared" si="15"/>
        <v>0.8</v>
      </c>
      <c r="Q55" s="66">
        <f t="shared" si="16"/>
        <v>0.66666666666666663</v>
      </c>
      <c r="R55" s="67">
        <f t="shared" si="17"/>
        <v>0</v>
      </c>
    </row>
    <row r="56" spans="1:18" ht="15.75" thickBot="1" x14ac:dyDescent="0.3">
      <c r="A56" s="89" t="s">
        <v>27</v>
      </c>
      <c r="B56" s="69" t="s">
        <v>16</v>
      </c>
      <c r="C56" s="70">
        <v>2</v>
      </c>
      <c r="D56" s="71">
        <v>0</v>
      </c>
      <c r="E56" s="72">
        <f t="shared" si="13"/>
        <v>-1</v>
      </c>
      <c r="F56" s="70">
        <v>1</v>
      </c>
      <c r="G56" s="70">
        <v>0</v>
      </c>
      <c r="H56" s="72">
        <f>(G56-F56)/F56</f>
        <v>-1</v>
      </c>
      <c r="I56" s="53">
        <v>1</v>
      </c>
      <c r="J56" s="53">
        <v>0</v>
      </c>
      <c r="K56" s="72">
        <f t="shared" ref="K56:K61" si="20">(J56-I56)/I56</f>
        <v>-1</v>
      </c>
      <c r="L56" s="79"/>
      <c r="M56" s="75">
        <v>6</v>
      </c>
      <c r="N56" s="75">
        <v>6</v>
      </c>
      <c r="O56" s="75">
        <v>3</v>
      </c>
      <c r="P56" s="76">
        <f t="shared" si="15"/>
        <v>0</v>
      </c>
      <c r="Q56" s="76">
        <f t="shared" si="16"/>
        <v>0</v>
      </c>
      <c r="R56" s="77">
        <f t="shared" si="17"/>
        <v>0</v>
      </c>
    </row>
    <row r="57" spans="1:18" ht="15.75" thickBot="1" x14ac:dyDescent="0.3">
      <c r="A57" s="89"/>
      <c r="B57" s="59" t="s">
        <v>17</v>
      </c>
      <c r="C57" s="60">
        <v>4</v>
      </c>
      <c r="D57" s="61">
        <v>4</v>
      </c>
      <c r="E57" s="62">
        <f t="shared" si="13"/>
        <v>0</v>
      </c>
      <c r="F57" s="60">
        <v>2</v>
      </c>
      <c r="G57" s="60">
        <v>4</v>
      </c>
      <c r="H57" s="62">
        <f t="shared" ref="H57:H65" si="21">(G57-F57)/F57</f>
        <v>1</v>
      </c>
      <c r="I57" s="60">
        <v>1</v>
      </c>
      <c r="J57" s="60">
        <v>0</v>
      </c>
      <c r="K57" s="62">
        <f t="shared" si="20"/>
        <v>-1</v>
      </c>
      <c r="L57" s="80"/>
      <c r="M57" s="65">
        <v>18</v>
      </c>
      <c r="N57" s="65">
        <v>17</v>
      </c>
      <c r="O57" s="65">
        <v>11</v>
      </c>
      <c r="P57" s="66">
        <f t="shared" si="15"/>
        <v>0.22222222222222221</v>
      </c>
      <c r="Q57" s="66">
        <f t="shared" si="16"/>
        <v>0.23529411764705882</v>
      </c>
      <c r="R57" s="67">
        <f t="shared" si="17"/>
        <v>0</v>
      </c>
    </row>
    <row r="58" spans="1:18" ht="15.75" thickBot="1" x14ac:dyDescent="0.3">
      <c r="A58" s="89" t="s">
        <v>28</v>
      </c>
      <c r="B58" s="69" t="s">
        <v>16</v>
      </c>
      <c r="C58" s="70">
        <v>0</v>
      </c>
      <c r="D58" s="71">
        <v>1</v>
      </c>
      <c r="E58" s="83" t="s">
        <v>50</v>
      </c>
      <c r="F58" s="70">
        <v>0</v>
      </c>
      <c r="G58" s="70">
        <v>1</v>
      </c>
      <c r="H58" s="83" t="s">
        <v>50</v>
      </c>
      <c r="I58" s="53">
        <v>0</v>
      </c>
      <c r="J58" s="53">
        <v>0</v>
      </c>
      <c r="K58" s="83" t="s">
        <v>50</v>
      </c>
      <c r="L58" s="79"/>
      <c r="M58" s="75">
        <v>5</v>
      </c>
      <c r="N58" s="75">
        <v>5</v>
      </c>
      <c r="O58" s="75">
        <v>0</v>
      </c>
      <c r="P58" s="76">
        <f t="shared" ref="P58" si="22">D58/M58</f>
        <v>0.2</v>
      </c>
      <c r="Q58" s="76">
        <f t="shared" si="16"/>
        <v>0.2</v>
      </c>
      <c r="R58" s="86" t="s">
        <v>50</v>
      </c>
    </row>
    <row r="59" spans="1:18" ht="15.75" thickBot="1" x14ac:dyDescent="0.3">
      <c r="A59" s="89"/>
      <c r="B59" s="59" t="s">
        <v>17</v>
      </c>
      <c r="C59" s="60">
        <v>0</v>
      </c>
      <c r="D59" s="61">
        <v>1</v>
      </c>
      <c r="E59" s="85" t="s">
        <v>50</v>
      </c>
      <c r="F59" s="60">
        <v>0</v>
      </c>
      <c r="G59" s="60">
        <v>1</v>
      </c>
      <c r="H59" s="85" t="s">
        <v>50</v>
      </c>
      <c r="I59" s="60">
        <v>0</v>
      </c>
      <c r="J59" s="60">
        <v>0</v>
      </c>
      <c r="K59" s="85" t="s">
        <v>50</v>
      </c>
      <c r="L59" s="80"/>
      <c r="M59" s="65">
        <v>8</v>
      </c>
      <c r="N59" s="65">
        <v>7</v>
      </c>
      <c r="O59" s="65">
        <v>1</v>
      </c>
      <c r="P59" s="66">
        <f t="shared" si="15"/>
        <v>0.125</v>
      </c>
      <c r="Q59" s="66">
        <f t="shared" si="16"/>
        <v>0.14285714285714285</v>
      </c>
      <c r="R59" s="67">
        <f t="shared" si="17"/>
        <v>0</v>
      </c>
    </row>
    <row r="60" spans="1:18" ht="15.75" thickBot="1" x14ac:dyDescent="0.3">
      <c r="A60" s="89" t="s">
        <v>49</v>
      </c>
      <c r="B60" s="69" t="s">
        <v>16</v>
      </c>
      <c r="C60" s="70">
        <v>5</v>
      </c>
      <c r="D60" s="71">
        <v>11</v>
      </c>
      <c r="E60" s="72">
        <f>(D60-C60)/C60</f>
        <v>1.2</v>
      </c>
      <c r="F60" s="70">
        <v>5</v>
      </c>
      <c r="G60" s="70">
        <v>11</v>
      </c>
      <c r="H60" s="73">
        <f t="shared" si="21"/>
        <v>1.2</v>
      </c>
      <c r="I60" s="53">
        <v>2</v>
      </c>
      <c r="J60" s="53">
        <v>2</v>
      </c>
      <c r="K60" s="72">
        <f t="shared" si="20"/>
        <v>0</v>
      </c>
      <c r="L60" s="79"/>
      <c r="M60" s="75">
        <v>16</v>
      </c>
      <c r="N60" s="75">
        <v>15</v>
      </c>
      <c r="O60" s="75">
        <v>9</v>
      </c>
      <c r="P60" s="76">
        <f>D60/M60</f>
        <v>0.6875</v>
      </c>
      <c r="Q60" s="76">
        <f t="shared" si="16"/>
        <v>0.73333333333333328</v>
      </c>
      <c r="R60" s="77">
        <f t="shared" si="17"/>
        <v>0.22222222222222221</v>
      </c>
    </row>
    <row r="61" spans="1:18" ht="15.75" thickBot="1" x14ac:dyDescent="0.3">
      <c r="A61" s="89"/>
      <c r="B61" s="59" t="s">
        <v>17</v>
      </c>
      <c r="C61" s="60">
        <v>19</v>
      </c>
      <c r="D61" s="61">
        <v>35</v>
      </c>
      <c r="E61" s="62">
        <f>(D61-C61)/C61</f>
        <v>0.84210526315789469</v>
      </c>
      <c r="F61" s="60">
        <v>15</v>
      </c>
      <c r="G61" s="60">
        <v>33</v>
      </c>
      <c r="H61" s="63">
        <f t="shared" si="21"/>
        <v>1.2</v>
      </c>
      <c r="I61" s="60">
        <v>6</v>
      </c>
      <c r="J61" s="60">
        <v>10</v>
      </c>
      <c r="K61" s="62">
        <f t="shared" si="20"/>
        <v>0.66666666666666663</v>
      </c>
      <c r="L61" s="80"/>
      <c r="M61" s="65">
        <v>47</v>
      </c>
      <c r="N61" s="65">
        <v>46</v>
      </c>
      <c r="O61" s="65">
        <v>34</v>
      </c>
      <c r="P61" s="66">
        <f>D61/M61</f>
        <v>0.74468085106382975</v>
      </c>
      <c r="Q61" s="66">
        <f t="shared" si="16"/>
        <v>0.71739130434782605</v>
      </c>
      <c r="R61" s="67">
        <f t="shared" si="17"/>
        <v>0.29411764705882354</v>
      </c>
    </row>
    <row r="62" spans="1:18" ht="15.75" thickBot="1" x14ac:dyDescent="0.3">
      <c r="A62" s="89" t="s">
        <v>29</v>
      </c>
      <c r="B62" s="69" t="s">
        <v>16</v>
      </c>
      <c r="C62" s="70">
        <v>8</v>
      </c>
      <c r="D62" s="71">
        <v>8</v>
      </c>
      <c r="E62" s="72">
        <f t="shared" si="13"/>
        <v>0</v>
      </c>
      <c r="F62" s="70">
        <v>8</v>
      </c>
      <c r="G62" s="70">
        <v>8</v>
      </c>
      <c r="H62" s="73">
        <f t="shared" si="21"/>
        <v>0</v>
      </c>
      <c r="I62" s="53">
        <v>0</v>
      </c>
      <c r="J62" s="53">
        <v>0</v>
      </c>
      <c r="K62" s="83" t="s">
        <v>50</v>
      </c>
      <c r="L62" s="79"/>
      <c r="M62" s="75">
        <v>8</v>
      </c>
      <c r="N62" s="75">
        <v>7</v>
      </c>
      <c r="O62" s="75">
        <v>2</v>
      </c>
      <c r="P62" s="76">
        <f t="shared" si="15"/>
        <v>1</v>
      </c>
      <c r="Q62" s="76">
        <f t="shared" si="16"/>
        <v>1.1428571428571428</v>
      </c>
      <c r="R62" s="77">
        <f t="shared" si="17"/>
        <v>0</v>
      </c>
    </row>
    <row r="63" spans="1:18" ht="15.75" thickBot="1" x14ac:dyDescent="0.3">
      <c r="A63" s="89"/>
      <c r="B63" s="59" t="s">
        <v>17</v>
      </c>
      <c r="C63" s="60">
        <v>13</v>
      </c>
      <c r="D63" s="61">
        <v>15</v>
      </c>
      <c r="E63" s="62">
        <f t="shared" si="13"/>
        <v>0.15384615384615385</v>
      </c>
      <c r="F63" s="60">
        <v>10</v>
      </c>
      <c r="G63" s="60">
        <v>15</v>
      </c>
      <c r="H63" s="63">
        <f t="shared" si="21"/>
        <v>0.5</v>
      </c>
      <c r="I63" s="60">
        <v>0</v>
      </c>
      <c r="J63" s="60">
        <v>1</v>
      </c>
      <c r="K63" s="85" t="s">
        <v>50</v>
      </c>
      <c r="L63" s="80"/>
      <c r="M63" s="65">
        <v>29</v>
      </c>
      <c r="N63" s="65">
        <v>25</v>
      </c>
      <c r="O63" s="65">
        <v>16</v>
      </c>
      <c r="P63" s="66">
        <f t="shared" si="15"/>
        <v>0.51724137931034486</v>
      </c>
      <c r="Q63" s="66">
        <f t="shared" si="16"/>
        <v>0.6</v>
      </c>
      <c r="R63" s="67">
        <f t="shared" si="17"/>
        <v>6.25E-2</v>
      </c>
    </row>
    <row r="64" spans="1:18" ht="15.75" thickBot="1" x14ac:dyDescent="0.3">
      <c r="A64" s="89" t="s">
        <v>30</v>
      </c>
      <c r="B64" s="69" t="s">
        <v>16</v>
      </c>
      <c r="C64" s="70">
        <v>2</v>
      </c>
      <c r="D64" s="71">
        <v>0</v>
      </c>
      <c r="E64" s="72">
        <f t="shared" si="13"/>
        <v>-1</v>
      </c>
      <c r="F64" s="70">
        <v>1</v>
      </c>
      <c r="G64" s="70">
        <v>0</v>
      </c>
      <c r="H64" s="73">
        <f t="shared" si="21"/>
        <v>-1</v>
      </c>
      <c r="I64" s="53">
        <v>0</v>
      </c>
      <c r="J64" s="53">
        <v>0</v>
      </c>
      <c r="K64" s="83" t="s">
        <v>50</v>
      </c>
      <c r="L64" s="79"/>
      <c r="M64" s="75">
        <v>2</v>
      </c>
      <c r="N64" s="75">
        <v>1</v>
      </c>
      <c r="O64" s="75">
        <v>0</v>
      </c>
      <c r="P64" s="76">
        <f t="shared" si="15"/>
        <v>0</v>
      </c>
      <c r="Q64" s="76">
        <f t="shared" si="16"/>
        <v>0</v>
      </c>
      <c r="R64" s="86" t="s">
        <v>50</v>
      </c>
    </row>
    <row r="65" spans="1:18" ht="15.75" thickBot="1" x14ac:dyDescent="0.3">
      <c r="A65" s="90"/>
      <c r="B65" s="59" t="s">
        <v>17</v>
      </c>
      <c r="C65" s="60">
        <v>2</v>
      </c>
      <c r="D65" s="61">
        <v>1</v>
      </c>
      <c r="E65" s="62">
        <f t="shared" si="13"/>
        <v>-0.5</v>
      </c>
      <c r="F65" s="60">
        <v>1</v>
      </c>
      <c r="G65" s="60">
        <v>1</v>
      </c>
      <c r="H65" s="63">
        <f t="shared" si="21"/>
        <v>0</v>
      </c>
      <c r="I65" s="60">
        <v>0</v>
      </c>
      <c r="J65" s="60">
        <v>0</v>
      </c>
      <c r="K65" s="85" t="s">
        <v>50</v>
      </c>
      <c r="L65" s="80"/>
      <c r="M65" s="65">
        <v>6</v>
      </c>
      <c r="N65" s="65">
        <v>5</v>
      </c>
      <c r="O65" s="65">
        <v>3</v>
      </c>
      <c r="P65" s="66">
        <f t="shared" si="15"/>
        <v>0.16666666666666666</v>
      </c>
      <c r="Q65" s="66">
        <f t="shared" si="16"/>
        <v>0.2</v>
      </c>
      <c r="R65" s="67">
        <f t="shared" si="17"/>
        <v>0</v>
      </c>
    </row>
    <row r="66" spans="1:18" x14ac:dyDescent="0.25">
      <c r="A66" s="81" t="s">
        <v>31</v>
      </c>
      <c r="B66" s="81"/>
      <c r="C66" s="4"/>
      <c r="D66" s="4"/>
      <c r="E66" s="82"/>
      <c r="F66" s="4"/>
      <c r="G66" s="4"/>
      <c r="H66" s="82"/>
      <c r="I66" s="4"/>
      <c r="J66" s="4"/>
      <c r="K66" s="82"/>
      <c r="L66" s="4"/>
      <c r="M66" s="1"/>
      <c r="N66" s="1"/>
      <c r="O66" s="1"/>
      <c r="P66" s="1"/>
      <c r="Q66" s="1"/>
      <c r="R66" s="1"/>
    </row>
    <row r="67" spans="1:18" x14ac:dyDescent="0.25">
      <c r="A67" s="5"/>
      <c r="B67" s="5"/>
      <c r="C67" s="4"/>
      <c r="D67" s="4"/>
      <c r="E67" s="82"/>
      <c r="F67" s="4"/>
      <c r="G67" s="4"/>
      <c r="H67" s="82"/>
      <c r="I67" s="4"/>
      <c r="J67" s="4"/>
      <c r="K67" s="82"/>
      <c r="L67" s="4"/>
      <c r="M67" s="1"/>
      <c r="N67" s="1"/>
      <c r="O67" s="1"/>
      <c r="P67" s="1"/>
      <c r="Q67" s="1"/>
      <c r="R67" s="1"/>
    </row>
    <row r="68" spans="1:18" x14ac:dyDescent="0.25">
      <c r="A68" s="5" t="s">
        <v>32</v>
      </c>
      <c r="B68" s="5"/>
      <c r="C68" s="4"/>
      <c r="D68" s="4"/>
      <c r="E68" s="82"/>
      <c r="F68" s="4"/>
      <c r="G68" s="4"/>
      <c r="H68" s="82"/>
      <c r="I68" s="4"/>
      <c r="J68" s="4"/>
      <c r="K68" s="82"/>
      <c r="L68" s="4"/>
      <c r="M68" s="1"/>
      <c r="N68" s="1"/>
      <c r="O68" s="1"/>
      <c r="P68" s="1"/>
      <c r="Q68" s="1"/>
      <c r="R68" s="1"/>
    </row>
  </sheetData>
  <mergeCells count="40">
    <mergeCell ref="A58:A59"/>
    <mergeCell ref="A60:A61"/>
    <mergeCell ref="A62:A63"/>
    <mergeCell ref="A64:A65"/>
    <mergeCell ref="A42:A44"/>
    <mergeCell ref="A45:A47"/>
    <mergeCell ref="A48:A50"/>
    <mergeCell ref="A51:A52"/>
    <mergeCell ref="A53:A55"/>
    <mergeCell ref="A56:A57"/>
    <mergeCell ref="A39:A41"/>
    <mergeCell ref="A20:B20"/>
    <mergeCell ref="A21:B21"/>
    <mergeCell ref="A22:B22"/>
    <mergeCell ref="A23:B23"/>
    <mergeCell ref="A24:B24"/>
    <mergeCell ref="A25:B25"/>
    <mergeCell ref="A26:B26"/>
    <mergeCell ref="A27:A29"/>
    <mergeCell ref="A30:A32"/>
    <mergeCell ref="A33:A35"/>
    <mergeCell ref="A36:A38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7:B7"/>
    <mergeCell ref="A1:R1"/>
    <mergeCell ref="A2:R2"/>
    <mergeCell ref="A3:R3"/>
    <mergeCell ref="A4:R4"/>
    <mergeCell ref="A6:B6"/>
  </mergeCells>
  <pageMargins left="0.25" right="0.25" top="0.75" bottom="0.75" header="0.3" footer="0.3"/>
  <pageSetup scale="81" fitToHeight="0" orientation="landscape" r:id="rId1"/>
  <headerFooter alignWithMargins="0">
    <oddFooter>&amp;LJennifer Kreinheder, (907)474-6638
UAF Planning, Analysis and Institutional Research&amp;R&amp;D
www.uaf.edu/pair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8"/>
  <sheetViews>
    <sheetView zoomScale="120" zoomScaleNormal="120" workbookViewId="0">
      <selection sqref="A1:R1"/>
    </sheetView>
  </sheetViews>
  <sheetFormatPr defaultColWidth="11.5703125" defaultRowHeight="15" x14ac:dyDescent="0.25"/>
  <cols>
    <col min="1" max="1" width="17.42578125" style="68" customWidth="1"/>
    <col min="2" max="2" width="16" style="68" customWidth="1"/>
    <col min="3" max="4" width="8.28515625" customWidth="1"/>
    <col min="5" max="5" width="9.28515625" style="68" bestFit="1" customWidth="1"/>
    <col min="6" max="7" width="8.28515625" customWidth="1"/>
    <col min="8" max="8" width="9.28515625" style="68" customWidth="1"/>
    <col min="9" max="10" width="8.28515625" customWidth="1"/>
    <col min="11" max="11" width="9.28515625" style="68" customWidth="1"/>
    <col min="12" max="12" width="1.7109375" customWidth="1"/>
    <col min="13" max="13" width="8.28515625" customWidth="1"/>
    <col min="14" max="14" width="9.28515625" customWidth="1"/>
    <col min="15" max="15" width="9.140625" customWidth="1"/>
    <col min="16" max="16" width="10.85546875" customWidth="1"/>
    <col min="17" max="17" width="10.85546875" bestFit="1" customWidth="1"/>
    <col min="19" max="19" width="44.85546875" bestFit="1" customWidth="1"/>
    <col min="20" max="20" width="23" customWidth="1"/>
    <col min="22" max="27" width="7.5703125" customWidth="1"/>
  </cols>
  <sheetData>
    <row r="1" spans="1:18" ht="15.75" x14ac:dyDescent="0.25">
      <c r="A1" s="107" t="s">
        <v>65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</row>
    <row r="2" spans="1:18" ht="15.75" x14ac:dyDescent="0.25">
      <c r="A2" s="108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</row>
    <row r="3" spans="1:18" ht="15.75" x14ac:dyDescent="0.25">
      <c r="A3" s="108" t="s">
        <v>1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</row>
    <row r="4" spans="1:18" ht="15.75" x14ac:dyDescent="0.25">
      <c r="A4" s="109" t="s">
        <v>116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</row>
    <row r="5" spans="1:18" ht="13.5" customHeight="1" thickBot="1" x14ac:dyDescent="0.3">
      <c r="A5" s="2"/>
      <c r="B5" s="3"/>
      <c r="C5" s="4"/>
      <c r="D5" s="4"/>
      <c r="E5" s="5"/>
      <c r="F5" s="4"/>
      <c r="G5" s="4"/>
      <c r="H5" s="6"/>
      <c r="I5" s="4"/>
      <c r="J5" s="4"/>
      <c r="K5" s="6"/>
      <c r="L5" s="1"/>
      <c r="M5" s="1"/>
      <c r="N5" s="1"/>
      <c r="O5" s="1"/>
      <c r="P5" s="1"/>
      <c r="Q5" s="1"/>
      <c r="R5" s="1"/>
    </row>
    <row r="6" spans="1:18" ht="51" x14ac:dyDescent="0.25">
      <c r="A6" s="110" t="s">
        <v>2</v>
      </c>
      <c r="B6" s="111"/>
      <c r="C6" s="7" t="s">
        <v>117</v>
      </c>
      <c r="D6" s="8" t="s">
        <v>118</v>
      </c>
      <c r="E6" s="7" t="s">
        <v>93</v>
      </c>
      <c r="F6" s="7" t="s">
        <v>119</v>
      </c>
      <c r="G6" s="7" t="s">
        <v>120</v>
      </c>
      <c r="H6" s="7" t="s">
        <v>93</v>
      </c>
      <c r="I6" s="7" t="s">
        <v>121</v>
      </c>
      <c r="J6" s="7" t="s">
        <v>122</v>
      </c>
      <c r="K6" s="7" t="s">
        <v>93</v>
      </c>
      <c r="L6" s="9"/>
      <c r="M6" s="10" t="s">
        <v>35</v>
      </c>
      <c r="N6" s="10" t="s">
        <v>36</v>
      </c>
      <c r="O6" s="10" t="s">
        <v>37</v>
      </c>
      <c r="P6" s="10" t="s">
        <v>38</v>
      </c>
      <c r="Q6" s="10" t="s">
        <v>39</v>
      </c>
      <c r="R6" s="11" t="s">
        <v>40</v>
      </c>
    </row>
    <row r="7" spans="1:18" x14ac:dyDescent="0.25">
      <c r="A7" s="105" t="s">
        <v>3</v>
      </c>
      <c r="B7" s="106"/>
      <c r="C7" s="12">
        <v>1260</v>
      </c>
      <c r="D7" s="12">
        <v>1382</v>
      </c>
      <c r="E7" s="13">
        <f t="shared" ref="E7:E15" si="0">(D7-C7)/C7</f>
        <v>9.6825396825396828E-2</v>
      </c>
      <c r="F7" s="12">
        <v>1072</v>
      </c>
      <c r="G7" s="12">
        <v>1178</v>
      </c>
      <c r="H7" s="14">
        <f t="shared" ref="H7:H15" si="1">(G7-F7)/F7</f>
        <v>9.8880597014925367E-2</v>
      </c>
      <c r="I7" s="12">
        <v>667</v>
      </c>
      <c r="J7" s="12">
        <v>724</v>
      </c>
      <c r="K7" s="13">
        <f t="shared" ref="K7:K15" si="2">(J7-I7)/I7</f>
        <v>8.5457271364317841E-2</v>
      </c>
      <c r="L7" s="15"/>
      <c r="M7" s="16">
        <v>1262</v>
      </c>
      <c r="N7" s="16">
        <v>1085</v>
      </c>
      <c r="O7" s="16">
        <v>675</v>
      </c>
      <c r="P7" s="17">
        <f t="shared" ref="P7:P15" si="3">D7/M7</f>
        <v>1.0950871632329635</v>
      </c>
      <c r="Q7" s="17">
        <f t="shared" ref="Q7:Q15" si="4">G7/N7</f>
        <v>1.0857142857142856</v>
      </c>
      <c r="R7" s="18">
        <f t="shared" ref="R7:R15" si="5">J7/O7</f>
        <v>1.0725925925925925</v>
      </c>
    </row>
    <row r="8" spans="1:18" x14ac:dyDescent="0.25">
      <c r="A8" s="97" t="s">
        <v>4</v>
      </c>
      <c r="B8" s="98"/>
      <c r="C8" s="19">
        <v>38</v>
      </c>
      <c r="D8" s="19">
        <v>25</v>
      </c>
      <c r="E8" s="13">
        <f t="shared" si="0"/>
        <v>-0.34210526315789475</v>
      </c>
      <c r="F8" s="19">
        <v>26</v>
      </c>
      <c r="G8" s="19">
        <v>19</v>
      </c>
      <c r="H8" s="14">
        <f t="shared" si="1"/>
        <v>-0.26923076923076922</v>
      </c>
      <c r="I8" s="19">
        <v>19</v>
      </c>
      <c r="J8" s="19">
        <v>15</v>
      </c>
      <c r="K8" s="13">
        <f t="shared" si="2"/>
        <v>-0.21052631578947367</v>
      </c>
      <c r="L8" s="15"/>
      <c r="M8" s="16">
        <v>38</v>
      </c>
      <c r="N8" s="16">
        <v>28</v>
      </c>
      <c r="O8" s="16">
        <v>21</v>
      </c>
      <c r="P8" s="17">
        <f t="shared" si="3"/>
        <v>0.65789473684210531</v>
      </c>
      <c r="Q8" s="17">
        <f t="shared" si="4"/>
        <v>0.6785714285714286</v>
      </c>
      <c r="R8" s="18">
        <f t="shared" si="5"/>
        <v>0.7142857142857143</v>
      </c>
    </row>
    <row r="9" spans="1:18" x14ac:dyDescent="0.25">
      <c r="A9" s="97" t="s">
        <v>41</v>
      </c>
      <c r="B9" s="98"/>
      <c r="C9" s="19">
        <v>22</v>
      </c>
      <c r="D9" s="19">
        <v>7</v>
      </c>
      <c r="E9" s="13">
        <f t="shared" si="0"/>
        <v>-0.68181818181818177</v>
      </c>
      <c r="F9" s="19">
        <v>13</v>
      </c>
      <c r="G9" s="19">
        <v>5</v>
      </c>
      <c r="H9" s="14">
        <f t="shared" si="1"/>
        <v>-0.61538461538461542</v>
      </c>
      <c r="I9" s="19">
        <v>7</v>
      </c>
      <c r="J9" s="19">
        <v>5</v>
      </c>
      <c r="K9" s="13">
        <f t="shared" si="2"/>
        <v>-0.2857142857142857</v>
      </c>
      <c r="L9" s="15"/>
      <c r="M9" s="16">
        <v>22</v>
      </c>
      <c r="N9" s="16">
        <v>13</v>
      </c>
      <c r="O9" s="16">
        <v>7</v>
      </c>
      <c r="P9" s="17">
        <f t="shared" si="3"/>
        <v>0.31818181818181818</v>
      </c>
      <c r="Q9" s="17">
        <f t="shared" si="4"/>
        <v>0.38461538461538464</v>
      </c>
      <c r="R9" s="18">
        <f t="shared" si="5"/>
        <v>0.7142857142857143</v>
      </c>
    </row>
    <row r="10" spans="1:18" x14ac:dyDescent="0.25">
      <c r="A10" s="97" t="s">
        <v>6</v>
      </c>
      <c r="B10" s="98"/>
      <c r="C10" s="19">
        <v>347</v>
      </c>
      <c r="D10" s="19">
        <v>313</v>
      </c>
      <c r="E10" s="13">
        <f t="shared" si="0"/>
        <v>-9.7982708933717577E-2</v>
      </c>
      <c r="F10" s="19">
        <v>285</v>
      </c>
      <c r="G10" s="19">
        <v>249</v>
      </c>
      <c r="H10" s="14">
        <f t="shared" si="1"/>
        <v>-0.12631578947368421</v>
      </c>
      <c r="I10" s="19">
        <v>151</v>
      </c>
      <c r="J10" s="19">
        <v>112</v>
      </c>
      <c r="K10" s="13">
        <f t="shared" si="2"/>
        <v>-0.25827814569536423</v>
      </c>
      <c r="L10" s="15"/>
      <c r="M10" s="16">
        <v>349</v>
      </c>
      <c r="N10" s="16">
        <v>287</v>
      </c>
      <c r="O10" s="16">
        <v>149</v>
      </c>
      <c r="P10" s="17">
        <f t="shared" si="3"/>
        <v>0.8968481375358166</v>
      </c>
      <c r="Q10" s="17">
        <f t="shared" si="4"/>
        <v>0.86759581881533099</v>
      </c>
      <c r="R10" s="18">
        <f t="shared" si="5"/>
        <v>0.75167785234899331</v>
      </c>
    </row>
    <row r="11" spans="1:18" x14ac:dyDescent="0.25">
      <c r="A11" s="97" t="s">
        <v>7</v>
      </c>
      <c r="B11" s="98"/>
      <c r="C11" s="12">
        <v>372</v>
      </c>
      <c r="D11" s="12">
        <v>457</v>
      </c>
      <c r="E11" s="13">
        <f t="shared" si="0"/>
        <v>0.22849462365591397</v>
      </c>
      <c r="F11" s="12">
        <v>335</v>
      </c>
      <c r="G11" s="12">
        <v>418</v>
      </c>
      <c r="H11" s="14">
        <f t="shared" si="1"/>
        <v>0.24776119402985075</v>
      </c>
      <c r="I11" s="12">
        <v>239</v>
      </c>
      <c r="J11" s="12">
        <v>297</v>
      </c>
      <c r="K11" s="13">
        <f>(J11-I11)/I11</f>
        <v>0.24267782426778242</v>
      </c>
      <c r="L11" s="15"/>
      <c r="M11" s="16">
        <v>375</v>
      </c>
      <c r="N11" s="16">
        <v>342</v>
      </c>
      <c r="O11" s="16">
        <v>246</v>
      </c>
      <c r="P11" s="17">
        <f t="shared" si="3"/>
        <v>1.2186666666666666</v>
      </c>
      <c r="Q11" s="17">
        <f t="shared" si="4"/>
        <v>1.2222222222222223</v>
      </c>
      <c r="R11" s="18">
        <f t="shared" si="5"/>
        <v>1.2073170731707317</v>
      </c>
    </row>
    <row r="12" spans="1:18" x14ac:dyDescent="0.25">
      <c r="A12" s="97" t="s">
        <v>8</v>
      </c>
      <c r="B12" s="98"/>
      <c r="C12" s="12">
        <v>520</v>
      </c>
      <c r="D12" s="12">
        <v>580</v>
      </c>
      <c r="E12" s="13">
        <f t="shared" si="0"/>
        <v>0.11538461538461539</v>
      </c>
      <c r="F12" s="12">
        <v>436</v>
      </c>
      <c r="G12" s="12">
        <v>488</v>
      </c>
      <c r="H12" s="14">
        <f t="shared" si="1"/>
        <v>0.11926605504587157</v>
      </c>
      <c r="I12" s="12">
        <v>261</v>
      </c>
      <c r="J12" s="12">
        <v>294</v>
      </c>
      <c r="K12" s="13">
        <f t="shared" si="2"/>
        <v>0.12643678160919541</v>
      </c>
      <c r="L12" s="15"/>
      <c r="M12" s="16">
        <v>522</v>
      </c>
      <c r="N12" s="16">
        <v>440</v>
      </c>
      <c r="O12" s="16">
        <v>264</v>
      </c>
      <c r="P12" s="17">
        <f t="shared" si="3"/>
        <v>1.1111111111111112</v>
      </c>
      <c r="Q12" s="17">
        <f t="shared" si="4"/>
        <v>1.1090909090909091</v>
      </c>
      <c r="R12" s="18">
        <f t="shared" si="5"/>
        <v>1.1136363636363635</v>
      </c>
    </row>
    <row r="13" spans="1:18" x14ac:dyDescent="0.25">
      <c r="A13" s="97" t="s">
        <v>9</v>
      </c>
      <c r="B13" s="98"/>
      <c r="C13" s="20">
        <v>21</v>
      </c>
      <c r="D13" s="20">
        <v>32</v>
      </c>
      <c r="E13" s="13">
        <f t="shared" si="0"/>
        <v>0.52380952380952384</v>
      </c>
      <c r="F13" s="20">
        <v>16</v>
      </c>
      <c r="G13" s="20">
        <v>23</v>
      </c>
      <c r="H13" s="14">
        <f t="shared" si="1"/>
        <v>0.4375</v>
      </c>
      <c r="I13" s="20">
        <v>16</v>
      </c>
      <c r="J13" s="20">
        <v>21</v>
      </c>
      <c r="K13" s="13">
        <f t="shared" si="2"/>
        <v>0.3125</v>
      </c>
      <c r="L13" s="15"/>
      <c r="M13" s="16">
        <v>16</v>
      </c>
      <c r="N13" s="16">
        <v>16</v>
      </c>
      <c r="O13" s="16">
        <v>16</v>
      </c>
      <c r="P13" s="17">
        <f t="shared" si="3"/>
        <v>2</v>
      </c>
      <c r="Q13" s="17">
        <f t="shared" si="4"/>
        <v>1.4375</v>
      </c>
      <c r="R13" s="18">
        <f t="shared" si="5"/>
        <v>1.3125</v>
      </c>
    </row>
    <row r="14" spans="1:18" x14ac:dyDescent="0.25">
      <c r="A14" s="99" t="s">
        <v>10</v>
      </c>
      <c r="B14" s="100"/>
      <c r="C14" s="19">
        <v>250</v>
      </c>
      <c r="D14" s="19">
        <v>233</v>
      </c>
      <c r="E14" s="13">
        <f t="shared" si="0"/>
        <v>-6.8000000000000005E-2</v>
      </c>
      <c r="F14" s="19">
        <v>103</v>
      </c>
      <c r="G14" s="19">
        <v>106</v>
      </c>
      <c r="H14" s="14">
        <f t="shared" si="1"/>
        <v>2.9126213592233011E-2</v>
      </c>
      <c r="I14" s="19">
        <v>89</v>
      </c>
      <c r="J14" s="19">
        <v>90</v>
      </c>
      <c r="K14" s="13">
        <f t="shared" si="2"/>
        <v>1.1235955056179775E-2</v>
      </c>
      <c r="L14" s="15"/>
      <c r="M14" s="16">
        <v>250</v>
      </c>
      <c r="N14" s="16">
        <v>103</v>
      </c>
      <c r="O14" s="16">
        <v>89</v>
      </c>
      <c r="P14" s="17">
        <f t="shared" si="3"/>
        <v>0.93200000000000005</v>
      </c>
      <c r="Q14" s="17">
        <f t="shared" si="4"/>
        <v>1.029126213592233</v>
      </c>
      <c r="R14" s="18">
        <f t="shared" si="5"/>
        <v>1.0112359550561798</v>
      </c>
    </row>
    <row r="15" spans="1:18" x14ac:dyDescent="0.25">
      <c r="A15" s="101" t="s">
        <v>11</v>
      </c>
      <c r="B15" s="102"/>
      <c r="C15" s="21">
        <f>C7+C14</f>
        <v>1510</v>
      </c>
      <c r="D15" s="22">
        <f>D7+D14</f>
        <v>1615</v>
      </c>
      <c r="E15" s="23">
        <f t="shared" si="0"/>
        <v>6.9536423841059597E-2</v>
      </c>
      <c r="F15" s="21">
        <f>F7+F14</f>
        <v>1175</v>
      </c>
      <c r="G15" s="21">
        <f>G7+G14</f>
        <v>1284</v>
      </c>
      <c r="H15" s="24">
        <f t="shared" si="1"/>
        <v>9.2765957446808517E-2</v>
      </c>
      <c r="I15" s="21">
        <f>I7+I14</f>
        <v>756</v>
      </c>
      <c r="J15" s="21">
        <f>J7+J14</f>
        <v>814</v>
      </c>
      <c r="K15" s="23">
        <f t="shared" si="2"/>
        <v>7.6719576719576715E-2</v>
      </c>
      <c r="L15" s="25"/>
      <c r="M15" s="26">
        <f>M7+M14</f>
        <v>1512</v>
      </c>
      <c r="N15" s="26">
        <f>N7+N14</f>
        <v>1188</v>
      </c>
      <c r="O15" s="26">
        <f>O7+O14</f>
        <v>764</v>
      </c>
      <c r="P15" s="27">
        <f t="shared" si="3"/>
        <v>1.068121693121693</v>
      </c>
      <c r="Q15" s="27">
        <f t="shared" si="4"/>
        <v>1.0808080808080809</v>
      </c>
      <c r="R15" s="28">
        <f t="shared" si="5"/>
        <v>1.0654450261780104</v>
      </c>
    </row>
    <row r="16" spans="1:18" x14ac:dyDescent="0.25">
      <c r="A16" s="103" t="s">
        <v>12</v>
      </c>
      <c r="B16" s="104"/>
      <c r="C16" s="29"/>
      <c r="D16" s="30"/>
      <c r="E16" s="31"/>
      <c r="F16" s="29"/>
      <c r="G16" s="29"/>
      <c r="H16" s="32"/>
      <c r="I16" s="29"/>
      <c r="J16" s="29"/>
      <c r="K16" s="31"/>
      <c r="L16" s="33"/>
      <c r="M16" s="34"/>
      <c r="N16" s="34"/>
      <c r="O16" s="34"/>
      <c r="P16" s="31"/>
      <c r="Q16" s="31"/>
      <c r="R16" s="35"/>
    </row>
    <row r="17" spans="1:18" x14ac:dyDescent="0.25">
      <c r="A17" s="105" t="s">
        <v>3</v>
      </c>
      <c r="B17" s="106"/>
      <c r="C17" s="12">
        <v>573</v>
      </c>
      <c r="D17" s="12">
        <v>661</v>
      </c>
      <c r="E17" s="13">
        <f t="shared" ref="E17:E25" si="6">(D17-C17)/C17</f>
        <v>0.15357766143106458</v>
      </c>
      <c r="F17" s="12">
        <v>445</v>
      </c>
      <c r="G17" s="12">
        <v>509</v>
      </c>
      <c r="H17" s="14">
        <f t="shared" ref="H17:H25" si="7">(G17-F17)/F17</f>
        <v>0.14382022471910114</v>
      </c>
      <c r="I17" s="12">
        <v>287</v>
      </c>
      <c r="J17" s="12">
        <v>340</v>
      </c>
      <c r="K17" s="14">
        <f t="shared" ref="K17:K25" si="8">(J17-I17)/I17</f>
        <v>0.18466898954703834</v>
      </c>
      <c r="L17" s="15"/>
      <c r="M17" s="12">
        <v>573</v>
      </c>
      <c r="N17" s="12">
        <v>449</v>
      </c>
      <c r="O17" s="12">
        <v>290</v>
      </c>
      <c r="P17" s="17">
        <f t="shared" ref="P17" si="9">D17/M17</f>
        <v>1.1535776614310647</v>
      </c>
      <c r="Q17" s="17">
        <f t="shared" ref="Q17:Q25" si="10">G17/N17</f>
        <v>1.1336302895322941</v>
      </c>
      <c r="R17" s="18">
        <f t="shared" ref="R17:R25" si="11">J17/O17</f>
        <v>1.1724137931034482</v>
      </c>
    </row>
    <row r="18" spans="1:18" x14ac:dyDescent="0.25">
      <c r="A18" s="97" t="s">
        <v>4</v>
      </c>
      <c r="B18" s="98"/>
      <c r="C18" s="19">
        <v>21</v>
      </c>
      <c r="D18" s="19">
        <v>16</v>
      </c>
      <c r="E18" s="13">
        <f t="shared" si="6"/>
        <v>-0.23809523809523808</v>
      </c>
      <c r="F18" s="19">
        <v>12</v>
      </c>
      <c r="G18" s="19">
        <v>13</v>
      </c>
      <c r="H18" s="14">
        <f t="shared" si="7"/>
        <v>8.3333333333333329E-2</v>
      </c>
      <c r="I18" s="19">
        <v>7</v>
      </c>
      <c r="J18" s="19">
        <v>10</v>
      </c>
      <c r="K18" s="14">
        <f t="shared" si="8"/>
        <v>0.42857142857142855</v>
      </c>
      <c r="L18" s="15"/>
      <c r="M18" s="19">
        <v>21</v>
      </c>
      <c r="N18" s="19">
        <v>12</v>
      </c>
      <c r="O18" s="19">
        <v>7</v>
      </c>
      <c r="P18" s="17">
        <f>D18/M18</f>
        <v>0.76190476190476186</v>
      </c>
      <c r="Q18" s="17">
        <f t="shared" si="10"/>
        <v>1.0833333333333333</v>
      </c>
      <c r="R18" s="18">
        <f t="shared" si="11"/>
        <v>1.4285714285714286</v>
      </c>
    </row>
    <row r="19" spans="1:18" x14ac:dyDescent="0.25">
      <c r="A19" s="97" t="s">
        <v>41</v>
      </c>
      <c r="B19" s="98"/>
      <c r="C19" s="19">
        <v>15</v>
      </c>
      <c r="D19" s="19">
        <v>2</v>
      </c>
      <c r="E19" s="13">
        <f t="shared" si="6"/>
        <v>-0.8666666666666667</v>
      </c>
      <c r="F19" s="19">
        <v>7</v>
      </c>
      <c r="G19" s="19">
        <v>2</v>
      </c>
      <c r="H19" s="14">
        <f t="shared" si="7"/>
        <v>-0.7142857142857143</v>
      </c>
      <c r="I19" s="19">
        <v>3</v>
      </c>
      <c r="J19" s="19">
        <v>2</v>
      </c>
      <c r="K19" s="14">
        <f t="shared" si="8"/>
        <v>-0.33333333333333331</v>
      </c>
      <c r="L19" s="15"/>
      <c r="M19" s="19">
        <v>15</v>
      </c>
      <c r="N19" s="19">
        <v>7</v>
      </c>
      <c r="O19" s="19">
        <v>3</v>
      </c>
      <c r="P19" s="17">
        <f t="shared" ref="P19:P25" si="12">D19/M19</f>
        <v>0.13333333333333333</v>
      </c>
      <c r="Q19" s="17">
        <f t="shared" si="10"/>
        <v>0.2857142857142857</v>
      </c>
      <c r="R19" s="18">
        <f t="shared" si="11"/>
        <v>0.66666666666666663</v>
      </c>
    </row>
    <row r="20" spans="1:18" x14ac:dyDescent="0.25">
      <c r="A20" s="97" t="s">
        <v>6</v>
      </c>
      <c r="B20" s="98"/>
      <c r="C20" s="19">
        <v>133</v>
      </c>
      <c r="D20" s="19">
        <v>127</v>
      </c>
      <c r="E20" s="13">
        <f t="shared" si="6"/>
        <v>-4.5112781954887216E-2</v>
      </c>
      <c r="F20" s="19">
        <v>85</v>
      </c>
      <c r="G20" s="19">
        <v>76</v>
      </c>
      <c r="H20" s="14">
        <f t="shared" si="7"/>
        <v>-0.10588235294117647</v>
      </c>
      <c r="I20" s="19">
        <v>37</v>
      </c>
      <c r="J20" s="19">
        <v>39</v>
      </c>
      <c r="K20" s="14">
        <f t="shared" si="8"/>
        <v>5.4054054054054057E-2</v>
      </c>
      <c r="L20" s="15"/>
      <c r="M20" s="19">
        <v>134</v>
      </c>
      <c r="N20" s="19">
        <v>86</v>
      </c>
      <c r="O20" s="19">
        <v>38</v>
      </c>
      <c r="P20" s="17">
        <f t="shared" si="12"/>
        <v>0.94776119402985071</v>
      </c>
      <c r="Q20" s="17">
        <f t="shared" si="10"/>
        <v>0.88372093023255816</v>
      </c>
      <c r="R20" s="18">
        <f t="shared" si="11"/>
        <v>1.0263157894736843</v>
      </c>
    </row>
    <row r="21" spans="1:18" x14ac:dyDescent="0.25">
      <c r="A21" s="97" t="s">
        <v>7</v>
      </c>
      <c r="B21" s="98"/>
      <c r="C21" s="12">
        <v>134</v>
      </c>
      <c r="D21" s="12">
        <v>195</v>
      </c>
      <c r="E21" s="13">
        <f t="shared" si="6"/>
        <v>0.45522388059701491</v>
      </c>
      <c r="F21" s="12">
        <v>122</v>
      </c>
      <c r="G21" s="12">
        <v>173</v>
      </c>
      <c r="H21" s="14">
        <f t="shared" si="7"/>
        <v>0.41803278688524592</v>
      </c>
      <c r="I21" s="12">
        <v>93</v>
      </c>
      <c r="J21" s="12">
        <v>123</v>
      </c>
      <c r="K21" s="14">
        <f t="shared" si="8"/>
        <v>0.32258064516129031</v>
      </c>
      <c r="L21" s="15"/>
      <c r="M21" s="12">
        <v>134</v>
      </c>
      <c r="N21" s="12">
        <v>123</v>
      </c>
      <c r="O21" s="12">
        <v>94</v>
      </c>
      <c r="P21" s="17">
        <f t="shared" si="12"/>
        <v>1.455223880597015</v>
      </c>
      <c r="Q21" s="17">
        <f t="shared" si="10"/>
        <v>1.4065040650406504</v>
      </c>
      <c r="R21" s="18">
        <f t="shared" si="11"/>
        <v>1.3085106382978724</v>
      </c>
    </row>
    <row r="22" spans="1:18" x14ac:dyDescent="0.25">
      <c r="A22" s="97" t="s">
        <v>8</v>
      </c>
      <c r="B22" s="98"/>
      <c r="C22" s="12">
        <v>290</v>
      </c>
      <c r="D22" s="12">
        <v>315</v>
      </c>
      <c r="E22" s="13">
        <f t="shared" si="6"/>
        <v>8.6206896551724144E-2</v>
      </c>
      <c r="F22" s="12">
        <v>224</v>
      </c>
      <c r="G22" s="12">
        <v>237</v>
      </c>
      <c r="H22" s="14">
        <f t="shared" si="7"/>
        <v>5.8035714285714288E-2</v>
      </c>
      <c r="I22" s="12">
        <v>143</v>
      </c>
      <c r="J22" s="12">
        <v>157</v>
      </c>
      <c r="K22" s="14">
        <f t="shared" si="8"/>
        <v>9.7902097902097904E-2</v>
      </c>
      <c r="L22" s="15"/>
      <c r="M22" s="12">
        <v>291</v>
      </c>
      <c r="N22" s="12">
        <v>226</v>
      </c>
      <c r="O22" s="12">
        <v>144</v>
      </c>
      <c r="P22" s="17">
        <f t="shared" si="12"/>
        <v>1.0824742268041236</v>
      </c>
      <c r="Q22" s="17">
        <f t="shared" si="10"/>
        <v>1.0486725663716814</v>
      </c>
      <c r="R22" s="18">
        <f t="shared" si="11"/>
        <v>1.0902777777777777</v>
      </c>
    </row>
    <row r="23" spans="1:18" x14ac:dyDescent="0.25">
      <c r="A23" s="97" t="s">
        <v>9</v>
      </c>
      <c r="B23" s="98"/>
      <c r="C23" s="20">
        <v>16</v>
      </c>
      <c r="D23" s="20">
        <v>24</v>
      </c>
      <c r="E23" s="13">
        <f t="shared" si="6"/>
        <v>0.5</v>
      </c>
      <c r="F23" s="20">
        <v>14</v>
      </c>
      <c r="G23" s="20">
        <v>23</v>
      </c>
      <c r="H23" s="14">
        <f t="shared" si="7"/>
        <v>0.6428571428571429</v>
      </c>
      <c r="I23" s="20">
        <v>14</v>
      </c>
      <c r="J23" s="20">
        <v>21</v>
      </c>
      <c r="K23" s="14">
        <f t="shared" si="8"/>
        <v>0.5</v>
      </c>
      <c r="L23" s="15"/>
      <c r="M23" s="20">
        <v>14</v>
      </c>
      <c r="N23" s="20">
        <v>14</v>
      </c>
      <c r="O23" s="20">
        <v>14</v>
      </c>
      <c r="P23" s="17">
        <f t="shared" si="12"/>
        <v>1.7142857142857142</v>
      </c>
      <c r="Q23" s="17">
        <f t="shared" si="10"/>
        <v>1.6428571428571428</v>
      </c>
      <c r="R23" s="18">
        <f t="shared" si="11"/>
        <v>1.5</v>
      </c>
    </row>
    <row r="24" spans="1:18" x14ac:dyDescent="0.25">
      <c r="A24" s="99" t="s">
        <v>10</v>
      </c>
      <c r="B24" s="100"/>
      <c r="C24" s="19">
        <v>245</v>
      </c>
      <c r="D24" s="19">
        <v>229</v>
      </c>
      <c r="E24" s="13">
        <f t="shared" si="6"/>
        <v>-6.5306122448979598E-2</v>
      </c>
      <c r="F24" s="19">
        <v>100</v>
      </c>
      <c r="G24" s="19">
        <v>104</v>
      </c>
      <c r="H24" s="14">
        <f t="shared" si="7"/>
        <v>0.04</v>
      </c>
      <c r="I24" s="19">
        <v>87</v>
      </c>
      <c r="J24" s="19">
        <v>90</v>
      </c>
      <c r="K24" s="14">
        <f t="shared" si="8"/>
        <v>3.4482758620689655E-2</v>
      </c>
      <c r="L24" s="15"/>
      <c r="M24" s="19">
        <v>245</v>
      </c>
      <c r="N24" s="19">
        <v>100</v>
      </c>
      <c r="O24" s="19">
        <v>87</v>
      </c>
      <c r="P24" s="17">
        <f t="shared" si="12"/>
        <v>0.9346938775510204</v>
      </c>
      <c r="Q24" s="17">
        <f t="shared" si="10"/>
        <v>1.04</v>
      </c>
      <c r="R24" s="18">
        <f t="shared" si="11"/>
        <v>1.0344827586206897</v>
      </c>
    </row>
    <row r="25" spans="1:18" x14ac:dyDescent="0.25">
      <c r="A25" s="101" t="s">
        <v>13</v>
      </c>
      <c r="B25" s="102"/>
      <c r="C25" s="36">
        <f>C17+C24</f>
        <v>818</v>
      </c>
      <c r="D25" s="37">
        <f>D17+D24</f>
        <v>890</v>
      </c>
      <c r="E25" s="23">
        <f t="shared" si="6"/>
        <v>8.8019559902200492E-2</v>
      </c>
      <c r="F25" s="36">
        <f>F17+F24</f>
        <v>545</v>
      </c>
      <c r="G25" s="36">
        <f>G17+G24</f>
        <v>613</v>
      </c>
      <c r="H25" s="24">
        <f t="shared" si="7"/>
        <v>0.12477064220183487</v>
      </c>
      <c r="I25" s="36">
        <f>I17+I24</f>
        <v>374</v>
      </c>
      <c r="J25" s="36">
        <f>J17+J24</f>
        <v>430</v>
      </c>
      <c r="K25" s="23">
        <f t="shared" si="8"/>
        <v>0.1497326203208556</v>
      </c>
      <c r="L25" s="25"/>
      <c r="M25" s="38">
        <f>M17+M24</f>
        <v>818</v>
      </c>
      <c r="N25" s="38">
        <f>N17+N24</f>
        <v>549</v>
      </c>
      <c r="O25" s="38">
        <f>O17+O24</f>
        <v>377</v>
      </c>
      <c r="P25" s="27">
        <f t="shared" si="12"/>
        <v>1.0880195599022005</v>
      </c>
      <c r="Q25" s="27">
        <f t="shared" si="10"/>
        <v>1.1165755919854281</v>
      </c>
      <c r="R25" s="28">
        <f t="shared" si="11"/>
        <v>1.1405835543766578</v>
      </c>
    </row>
    <row r="26" spans="1:18" ht="15" customHeight="1" x14ac:dyDescent="0.25">
      <c r="A26" s="92" t="s">
        <v>14</v>
      </c>
      <c r="B26" s="93"/>
      <c r="C26" s="39"/>
      <c r="D26" s="40"/>
      <c r="E26" s="41"/>
      <c r="F26" s="39"/>
      <c r="G26" s="39"/>
      <c r="H26" s="42"/>
      <c r="I26" s="39"/>
      <c r="J26" s="39"/>
      <c r="K26" s="41"/>
      <c r="L26" s="43"/>
      <c r="M26" s="44"/>
      <c r="N26" s="44"/>
      <c r="O26" s="44"/>
      <c r="P26" s="45"/>
      <c r="Q26" s="45"/>
      <c r="R26" s="46"/>
    </row>
    <row r="27" spans="1:18" x14ac:dyDescent="0.25">
      <c r="A27" s="94" t="s">
        <v>15</v>
      </c>
      <c r="B27" s="47" t="s">
        <v>16</v>
      </c>
      <c r="C27" s="19">
        <v>20</v>
      </c>
      <c r="D27" s="48">
        <v>28</v>
      </c>
      <c r="E27" s="13">
        <f t="shared" ref="E27:E65" si="13">(D27-C27)/C27</f>
        <v>0.4</v>
      </c>
      <c r="F27" s="19">
        <v>9</v>
      </c>
      <c r="G27" s="19">
        <v>14</v>
      </c>
      <c r="H27" s="14">
        <f t="shared" ref="H27:H52" si="14">(G27-F27)/F27</f>
        <v>0.55555555555555558</v>
      </c>
      <c r="I27" s="19">
        <v>5</v>
      </c>
      <c r="J27" s="19">
        <v>8</v>
      </c>
      <c r="K27" s="88">
        <f t="shared" ref="K27:K28" si="15">(J27-I27)/I27</f>
        <v>0.6</v>
      </c>
      <c r="L27" s="49"/>
      <c r="M27" s="50">
        <v>20</v>
      </c>
      <c r="N27" s="50">
        <v>9</v>
      </c>
      <c r="O27" s="51">
        <v>5</v>
      </c>
      <c r="P27" s="17">
        <f t="shared" ref="P27:P65" si="16">D27/M27</f>
        <v>1.4</v>
      </c>
      <c r="Q27" s="17">
        <f t="shared" ref="Q27:Q65" si="17">G27/N27</f>
        <v>1.5555555555555556</v>
      </c>
      <c r="R27" s="18">
        <f t="shared" ref="R27:R65" si="18">J27/O27</f>
        <v>1.6</v>
      </c>
    </row>
    <row r="28" spans="1:18" x14ac:dyDescent="0.25">
      <c r="A28" s="95"/>
      <c r="B28" s="52" t="s">
        <v>17</v>
      </c>
      <c r="C28" s="53">
        <v>127</v>
      </c>
      <c r="D28" s="54">
        <v>85</v>
      </c>
      <c r="E28" s="55">
        <f t="shared" si="13"/>
        <v>-0.33070866141732286</v>
      </c>
      <c r="F28" s="53">
        <v>90</v>
      </c>
      <c r="G28" s="53">
        <v>55</v>
      </c>
      <c r="H28" s="56">
        <f t="shared" si="14"/>
        <v>-0.3888888888888889</v>
      </c>
      <c r="I28" s="53">
        <v>59</v>
      </c>
      <c r="J28" s="53">
        <v>30</v>
      </c>
      <c r="K28" s="13">
        <f t="shared" si="15"/>
        <v>-0.49152542372881358</v>
      </c>
      <c r="L28" s="57"/>
      <c r="M28" s="58">
        <v>127</v>
      </c>
      <c r="N28" s="58">
        <v>90</v>
      </c>
      <c r="O28" s="58">
        <v>59</v>
      </c>
      <c r="P28" s="17">
        <f t="shared" si="16"/>
        <v>0.6692913385826772</v>
      </c>
      <c r="Q28" s="17">
        <f t="shared" si="17"/>
        <v>0.61111111111111116</v>
      </c>
      <c r="R28" s="18">
        <f t="shared" si="18"/>
        <v>0.50847457627118642</v>
      </c>
    </row>
    <row r="29" spans="1:18" s="68" customFormat="1" ht="15.75" thickBot="1" x14ac:dyDescent="0.3">
      <c r="A29" s="96"/>
      <c r="B29" s="59" t="s">
        <v>18</v>
      </c>
      <c r="C29" s="60">
        <v>55</v>
      </c>
      <c r="D29" s="61">
        <v>50</v>
      </c>
      <c r="E29" s="62">
        <f t="shared" si="13"/>
        <v>-9.0909090909090912E-2</v>
      </c>
      <c r="F29" s="60">
        <v>14</v>
      </c>
      <c r="G29" s="60">
        <v>11</v>
      </c>
      <c r="H29" s="63">
        <f t="shared" si="14"/>
        <v>-0.21428571428571427</v>
      </c>
      <c r="I29" s="60">
        <v>12</v>
      </c>
      <c r="J29" s="60">
        <v>10</v>
      </c>
      <c r="K29" s="62">
        <f>(J29-I29)/I29</f>
        <v>-0.16666666666666666</v>
      </c>
      <c r="L29" s="64"/>
      <c r="M29" s="65">
        <v>55</v>
      </c>
      <c r="N29" s="65">
        <v>14</v>
      </c>
      <c r="O29" s="65">
        <v>12</v>
      </c>
      <c r="P29" s="66">
        <f t="shared" si="16"/>
        <v>0.90909090909090906</v>
      </c>
      <c r="Q29" s="66">
        <f t="shared" si="17"/>
        <v>0.7857142857142857</v>
      </c>
      <c r="R29" s="67">
        <f t="shared" si="18"/>
        <v>0.83333333333333337</v>
      </c>
    </row>
    <row r="30" spans="1:18" ht="15.75" thickBot="1" x14ac:dyDescent="0.3">
      <c r="A30" s="91" t="s">
        <v>19</v>
      </c>
      <c r="B30" s="69" t="s">
        <v>16</v>
      </c>
      <c r="C30" s="70">
        <v>37</v>
      </c>
      <c r="D30" s="71">
        <v>29</v>
      </c>
      <c r="E30" s="72">
        <f t="shared" si="13"/>
        <v>-0.21621621621621623</v>
      </c>
      <c r="F30" s="70">
        <v>22</v>
      </c>
      <c r="G30" s="70">
        <v>20</v>
      </c>
      <c r="H30" s="73">
        <f t="shared" si="14"/>
        <v>-9.0909090909090912E-2</v>
      </c>
      <c r="I30" s="53">
        <v>8</v>
      </c>
      <c r="J30" s="53">
        <v>9</v>
      </c>
      <c r="K30" s="72">
        <f t="shared" ref="K30:K52" si="19">(J30-I30)/I30</f>
        <v>0.125</v>
      </c>
      <c r="L30" s="74"/>
      <c r="M30" s="75">
        <v>38</v>
      </c>
      <c r="N30" s="75">
        <v>22</v>
      </c>
      <c r="O30" s="75">
        <v>8</v>
      </c>
      <c r="P30" s="76">
        <f t="shared" si="16"/>
        <v>0.76315789473684215</v>
      </c>
      <c r="Q30" s="76">
        <f t="shared" si="17"/>
        <v>0.90909090909090906</v>
      </c>
      <c r="R30" s="77">
        <f t="shared" si="18"/>
        <v>1.125</v>
      </c>
    </row>
    <row r="31" spans="1:18" ht="15.75" thickBot="1" x14ac:dyDescent="0.3">
      <c r="A31" s="91"/>
      <c r="B31" s="52" t="s">
        <v>17</v>
      </c>
      <c r="C31" s="48">
        <v>152</v>
      </c>
      <c r="D31" s="48">
        <v>162</v>
      </c>
      <c r="E31" s="13">
        <f t="shared" si="13"/>
        <v>6.5789473684210523E-2</v>
      </c>
      <c r="F31" s="19">
        <v>123</v>
      </c>
      <c r="G31" s="19">
        <v>124</v>
      </c>
      <c r="H31" s="14">
        <f t="shared" si="14"/>
        <v>8.130081300813009E-3</v>
      </c>
      <c r="I31" s="19">
        <v>76</v>
      </c>
      <c r="J31" s="19">
        <v>86</v>
      </c>
      <c r="K31" s="13">
        <f t="shared" si="19"/>
        <v>0.13157894736842105</v>
      </c>
      <c r="L31" s="57"/>
      <c r="M31" s="50">
        <v>153</v>
      </c>
      <c r="N31" s="50">
        <v>124</v>
      </c>
      <c r="O31" s="50">
        <v>76</v>
      </c>
      <c r="P31" s="17">
        <f t="shared" si="16"/>
        <v>1.0588235294117647</v>
      </c>
      <c r="Q31" s="17">
        <f t="shared" si="17"/>
        <v>1</v>
      </c>
      <c r="R31" s="18">
        <f t="shared" si="18"/>
        <v>1.131578947368421</v>
      </c>
    </row>
    <row r="32" spans="1:18" ht="15.75" thickBot="1" x14ac:dyDescent="0.3">
      <c r="A32" s="89"/>
      <c r="B32" s="59" t="s">
        <v>18</v>
      </c>
      <c r="C32" s="60">
        <v>31</v>
      </c>
      <c r="D32" s="61">
        <v>24</v>
      </c>
      <c r="E32" s="62">
        <f t="shared" si="13"/>
        <v>-0.22580645161290322</v>
      </c>
      <c r="F32" s="60">
        <v>19</v>
      </c>
      <c r="G32" s="60">
        <v>17</v>
      </c>
      <c r="H32" s="63">
        <f t="shared" si="14"/>
        <v>-0.10526315789473684</v>
      </c>
      <c r="I32" s="60">
        <v>17</v>
      </c>
      <c r="J32" s="60">
        <v>15</v>
      </c>
      <c r="K32" s="62">
        <f t="shared" si="19"/>
        <v>-0.11764705882352941</v>
      </c>
      <c r="L32" s="64"/>
      <c r="M32" s="65">
        <v>31</v>
      </c>
      <c r="N32" s="65">
        <v>19</v>
      </c>
      <c r="O32" s="65">
        <v>17</v>
      </c>
      <c r="P32" s="66">
        <f t="shared" si="16"/>
        <v>0.77419354838709675</v>
      </c>
      <c r="Q32" s="66">
        <f t="shared" si="17"/>
        <v>0.89473684210526316</v>
      </c>
      <c r="R32" s="67">
        <f t="shared" si="18"/>
        <v>0.88235294117647056</v>
      </c>
    </row>
    <row r="33" spans="1:18" ht="15.75" thickBot="1" x14ac:dyDescent="0.3">
      <c r="A33" s="91" t="s">
        <v>20</v>
      </c>
      <c r="B33" s="69" t="s">
        <v>16</v>
      </c>
      <c r="C33" s="70">
        <v>30</v>
      </c>
      <c r="D33" s="71">
        <v>21</v>
      </c>
      <c r="E33" s="72">
        <f t="shared" si="13"/>
        <v>-0.3</v>
      </c>
      <c r="F33" s="70">
        <v>18</v>
      </c>
      <c r="G33" s="70">
        <v>13</v>
      </c>
      <c r="H33" s="73">
        <f t="shared" si="14"/>
        <v>-0.27777777777777779</v>
      </c>
      <c r="I33" s="53">
        <v>6</v>
      </c>
      <c r="J33" s="53">
        <v>6</v>
      </c>
      <c r="K33" s="72">
        <f t="shared" si="19"/>
        <v>0</v>
      </c>
      <c r="L33" s="74"/>
      <c r="M33" s="75">
        <v>30</v>
      </c>
      <c r="N33" s="75">
        <v>18</v>
      </c>
      <c r="O33" s="75">
        <v>6</v>
      </c>
      <c r="P33" s="76">
        <f t="shared" si="16"/>
        <v>0.7</v>
      </c>
      <c r="Q33" s="76">
        <f t="shared" si="17"/>
        <v>0.72222222222222221</v>
      </c>
      <c r="R33" s="77">
        <f t="shared" si="18"/>
        <v>1</v>
      </c>
    </row>
    <row r="34" spans="1:18" ht="15.75" thickBot="1" x14ac:dyDescent="0.3">
      <c r="A34" s="91"/>
      <c r="B34" s="52" t="s">
        <v>17</v>
      </c>
      <c r="C34" s="48">
        <v>110</v>
      </c>
      <c r="D34" s="48">
        <v>126</v>
      </c>
      <c r="E34" s="13">
        <f t="shared" si="13"/>
        <v>0.14545454545454545</v>
      </c>
      <c r="F34" s="19">
        <v>79</v>
      </c>
      <c r="G34" s="19">
        <v>92</v>
      </c>
      <c r="H34" s="14">
        <f t="shared" si="14"/>
        <v>0.16455696202531644</v>
      </c>
      <c r="I34" s="19">
        <v>44</v>
      </c>
      <c r="J34" s="19">
        <v>58</v>
      </c>
      <c r="K34" s="13">
        <f t="shared" si="19"/>
        <v>0.31818181818181818</v>
      </c>
      <c r="L34" s="57"/>
      <c r="M34" s="50">
        <v>108</v>
      </c>
      <c r="N34" s="50">
        <v>79</v>
      </c>
      <c r="O34" s="50">
        <v>44</v>
      </c>
      <c r="P34" s="17">
        <f t="shared" si="16"/>
        <v>1.1666666666666667</v>
      </c>
      <c r="Q34" s="17">
        <f t="shared" si="17"/>
        <v>1.1645569620253164</v>
      </c>
      <c r="R34" s="18">
        <f t="shared" si="18"/>
        <v>1.3181818181818181</v>
      </c>
    </row>
    <row r="35" spans="1:18" ht="15.75" thickBot="1" x14ac:dyDescent="0.3">
      <c r="A35" s="89"/>
      <c r="B35" s="59" t="s">
        <v>18</v>
      </c>
      <c r="C35" s="60">
        <v>36</v>
      </c>
      <c r="D35" s="61">
        <v>33</v>
      </c>
      <c r="E35" s="62">
        <f t="shared" si="13"/>
        <v>-8.3333333333333329E-2</v>
      </c>
      <c r="F35" s="60">
        <v>15</v>
      </c>
      <c r="G35" s="60">
        <v>13</v>
      </c>
      <c r="H35" s="63">
        <f t="shared" si="14"/>
        <v>-0.13333333333333333</v>
      </c>
      <c r="I35" s="60">
        <v>14</v>
      </c>
      <c r="J35" s="60">
        <v>13</v>
      </c>
      <c r="K35" s="62">
        <f t="shared" si="19"/>
        <v>-7.1428571428571425E-2</v>
      </c>
      <c r="L35" s="64"/>
      <c r="M35" s="65">
        <v>36</v>
      </c>
      <c r="N35" s="65">
        <v>15</v>
      </c>
      <c r="O35" s="65">
        <v>14</v>
      </c>
      <c r="P35" s="66">
        <f t="shared" si="16"/>
        <v>0.91666666666666663</v>
      </c>
      <c r="Q35" s="66">
        <f t="shared" si="17"/>
        <v>0.8666666666666667</v>
      </c>
      <c r="R35" s="67">
        <f t="shared" si="18"/>
        <v>0.9285714285714286</v>
      </c>
    </row>
    <row r="36" spans="1:18" ht="15.75" thickBot="1" x14ac:dyDescent="0.3">
      <c r="A36" s="91" t="s">
        <v>21</v>
      </c>
      <c r="B36" s="69" t="s">
        <v>16</v>
      </c>
      <c r="C36" s="71">
        <v>20</v>
      </c>
      <c r="D36" s="71">
        <v>24</v>
      </c>
      <c r="E36" s="72">
        <f t="shared" si="13"/>
        <v>0.2</v>
      </c>
      <c r="F36" s="70">
        <v>16</v>
      </c>
      <c r="G36" s="70">
        <v>16</v>
      </c>
      <c r="H36" s="73">
        <f t="shared" si="14"/>
        <v>0</v>
      </c>
      <c r="I36" s="53">
        <v>9</v>
      </c>
      <c r="J36" s="53">
        <v>9</v>
      </c>
      <c r="K36" s="72">
        <f t="shared" si="19"/>
        <v>0</v>
      </c>
      <c r="L36" s="74"/>
      <c r="M36" s="75">
        <v>20</v>
      </c>
      <c r="N36" s="75">
        <v>16</v>
      </c>
      <c r="O36" s="75">
        <v>9</v>
      </c>
      <c r="P36" s="76">
        <f t="shared" si="16"/>
        <v>1.2</v>
      </c>
      <c r="Q36" s="76">
        <f t="shared" si="17"/>
        <v>1</v>
      </c>
      <c r="R36" s="77">
        <f t="shared" si="18"/>
        <v>1</v>
      </c>
    </row>
    <row r="37" spans="1:18" ht="15.75" thickBot="1" x14ac:dyDescent="0.3">
      <c r="A37" s="91"/>
      <c r="B37" s="52" t="s">
        <v>17</v>
      </c>
      <c r="C37" s="48">
        <v>60</v>
      </c>
      <c r="D37" s="48">
        <v>96</v>
      </c>
      <c r="E37" s="13">
        <f t="shared" si="13"/>
        <v>0.6</v>
      </c>
      <c r="F37" s="19">
        <v>49</v>
      </c>
      <c r="G37" s="19">
        <v>78</v>
      </c>
      <c r="H37" s="14">
        <f t="shared" si="14"/>
        <v>0.59183673469387754</v>
      </c>
      <c r="I37" s="19">
        <v>36</v>
      </c>
      <c r="J37" s="19">
        <v>52</v>
      </c>
      <c r="K37" s="13">
        <f t="shared" si="19"/>
        <v>0.44444444444444442</v>
      </c>
      <c r="L37" s="57"/>
      <c r="M37" s="50">
        <v>60</v>
      </c>
      <c r="N37" s="50">
        <v>49</v>
      </c>
      <c r="O37" s="50">
        <v>36</v>
      </c>
      <c r="P37" s="17">
        <f t="shared" si="16"/>
        <v>1.6</v>
      </c>
      <c r="Q37" s="17">
        <f t="shared" si="17"/>
        <v>1.5918367346938775</v>
      </c>
      <c r="R37" s="18">
        <f t="shared" si="18"/>
        <v>1.4444444444444444</v>
      </c>
    </row>
    <row r="38" spans="1:18" ht="15.75" thickBot="1" x14ac:dyDescent="0.3">
      <c r="A38" s="89"/>
      <c r="B38" s="59" t="s">
        <v>18</v>
      </c>
      <c r="C38" s="60">
        <v>34</v>
      </c>
      <c r="D38" s="61">
        <v>21</v>
      </c>
      <c r="E38" s="62">
        <f t="shared" si="13"/>
        <v>-0.38235294117647056</v>
      </c>
      <c r="F38" s="60">
        <v>3</v>
      </c>
      <c r="G38" s="60">
        <v>3</v>
      </c>
      <c r="H38" s="63">
        <f t="shared" si="14"/>
        <v>0</v>
      </c>
      <c r="I38" s="60">
        <v>2</v>
      </c>
      <c r="J38" s="60">
        <v>3</v>
      </c>
      <c r="K38" s="62">
        <f t="shared" si="19"/>
        <v>0.5</v>
      </c>
      <c r="L38" s="64"/>
      <c r="M38" s="65">
        <v>34</v>
      </c>
      <c r="N38" s="65">
        <v>3</v>
      </c>
      <c r="O38" s="65">
        <v>2</v>
      </c>
      <c r="P38" s="66">
        <f t="shared" si="16"/>
        <v>0.61764705882352944</v>
      </c>
      <c r="Q38" s="66">
        <f t="shared" si="17"/>
        <v>1</v>
      </c>
      <c r="R38" s="67">
        <f t="shared" si="18"/>
        <v>1.5</v>
      </c>
    </row>
    <row r="39" spans="1:18" ht="15.75" thickBot="1" x14ac:dyDescent="0.3">
      <c r="A39" s="91" t="s">
        <v>22</v>
      </c>
      <c r="B39" s="69" t="s">
        <v>16</v>
      </c>
      <c r="C39" s="71">
        <v>8</v>
      </c>
      <c r="D39" s="71">
        <v>6</v>
      </c>
      <c r="E39" s="72">
        <f t="shared" si="13"/>
        <v>-0.25</v>
      </c>
      <c r="F39" s="70">
        <v>7</v>
      </c>
      <c r="G39" s="70">
        <v>2</v>
      </c>
      <c r="H39" s="73">
        <f t="shared" si="14"/>
        <v>-0.7142857142857143</v>
      </c>
      <c r="I39" s="53">
        <v>4</v>
      </c>
      <c r="J39" s="53">
        <v>1</v>
      </c>
      <c r="K39" s="13">
        <f t="shared" si="19"/>
        <v>-0.75</v>
      </c>
      <c r="L39" s="74"/>
      <c r="M39" s="75">
        <v>8</v>
      </c>
      <c r="N39" s="75">
        <v>7</v>
      </c>
      <c r="O39" s="75">
        <v>4</v>
      </c>
      <c r="P39" s="76">
        <f t="shared" si="16"/>
        <v>0.75</v>
      </c>
      <c r="Q39" s="76">
        <f t="shared" si="17"/>
        <v>0.2857142857142857</v>
      </c>
      <c r="R39" s="77">
        <f t="shared" si="18"/>
        <v>0.25</v>
      </c>
    </row>
    <row r="40" spans="1:18" ht="15.75" thickBot="1" x14ac:dyDescent="0.3">
      <c r="A40" s="91"/>
      <c r="B40" s="52" t="s">
        <v>17</v>
      </c>
      <c r="C40" s="19">
        <v>22</v>
      </c>
      <c r="D40" s="48">
        <v>29</v>
      </c>
      <c r="E40" s="13">
        <f t="shared" si="13"/>
        <v>0.31818181818181818</v>
      </c>
      <c r="F40" s="19">
        <v>20</v>
      </c>
      <c r="G40" s="19">
        <v>21</v>
      </c>
      <c r="H40" s="14">
        <f t="shared" si="14"/>
        <v>0.05</v>
      </c>
      <c r="I40" s="19">
        <v>12</v>
      </c>
      <c r="J40" s="19">
        <v>15</v>
      </c>
      <c r="K40" s="13">
        <f t="shared" si="19"/>
        <v>0.25</v>
      </c>
      <c r="L40" s="57"/>
      <c r="M40" s="50">
        <v>22</v>
      </c>
      <c r="N40" s="50">
        <v>20</v>
      </c>
      <c r="O40" s="50">
        <v>12</v>
      </c>
      <c r="P40" s="17">
        <f t="shared" si="16"/>
        <v>1.3181818181818181</v>
      </c>
      <c r="Q40" s="17">
        <f t="shared" si="17"/>
        <v>1.05</v>
      </c>
      <c r="R40" s="18">
        <f t="shared" si="18"/>
        <v>1.25</v>
      </c>
    </row>
    <row r="41" spans="1:18" ht="15.75" thickBot="1" x14ac:dyDescent="0.3">
      <c r="A41" s="89"/>
      <c r="B41" s="59" t="s">
        <v>18</v>
      </c>
      <c r="C41" s="60">
        <v>38</v>
      </c>
      <c r="D41" s="61">
        <v>46</v>
      </c>
      <c r="E41" s="62">
        <f t="shared" si="13"/>
        <v>0.21052631578947367</v>
      </c>
      <c r="F41" s="60">
        <v>27</v>
      </c>
      <c r="G41" s="60">
        <v>27</v>
      </c>
      <c r="H41" s="63">
        <f t="shared" si="14"/>
        <v>0</v>
      </c>
      <c r="I41" s="60">
        <v>21</v>
      </c>
      <c r="J41" s="60">
        <v>24</v>
      </c>
      <c r="K41" s="62">
        <f t="shared" si="19"/>
        <v>0.14285714285714285</v>
      </c>
      <c r="L41" s="64"/>
      <c r="M41" s="65">
        <v>38</v>
      </c>
      <c r="N41" s="65">
        <v>27</v>
      </c>
      <c r="O41" s="65">
        <v>21</v>
      </c>
      <c r="P41" s="66">
        <f t="shared" si="16"/>
        <v>1.2105263157894737</v>
      </c>
      <c r="Q41" s="66">
        <f t="shared" si="17"/>
        <v>1</v>
      </c>
      <c r="R41" s="67">
        <f t="shared" si="18"/>
        <v>1.1428571428571428</v>
      </c>
    </row>
    <row r="42" spans="1:18" ht="15.75" thickBot="1" x14ac:dyDescent="0.3">
      <c r="A42" s="91" t="s">
        <v>23</v>
      </c>
      <c r="B42" s="69" t="s">
        <v>16</v>
      </c>
      <c r="C42" s="71">
        <v>0</v>
      </c>
      <c r="D42" s="71">
        <v>1</v>
      </c>
      <c r="E42" s="83" t="s">
        <v>50</v>
      </c>
      <c r="F42" s="70">
        <v>0</v>
      </c>
      <c r="G42" s="70">
        <v>1</v>
      </c>
      <c r="H42" s="83" t="s">
        <v>50</v>
      </c>
      <c r="I42" s="53">
        <v>0</v>
      </c>
      <c r="J42" s="53">
        <v>0</v>
      </c>
      <c r="K42" s="83" t="s">
        <v>50</v>
      </c>
      <c r="L42" s="74"/>
      <c r="M42" s="75">
        <v>0</v>
      </c>
      <c r="N42" s="75">
        <v>0</v>
      </c>
      <c r="O42" s="75">
        <v>0</v>
      </c>
      <c r="P42" s="84" t="s">
        <v>50</v>
      </c>
      <c r="Q42" s="84" t="s">
        <v>50</v>
      </c>
      <c r="R42" s="86" t="s">
        <v>50</v>
      </c>
    </row>
    <row r="43" spans="1:18" ht="15.75" thickBot="1" x14ac:dyDescent="0.3">
      <c r="A43" s="91"/>
      <c r="B43" s="52" t="s">
        <v>17</v>
      </c>
      <c r="C43" s="48">
        <v>4</v>
      </c>
      <c r="D43" s="48">
        <v>7</v>
      </c>
      <c r="E43" s="13">
        <f t="shared" si="13"/>
        <v>0.75</v>
      </c>
      <c r="F43" s="19">
        <v>4</v>
      </c>
      <c r="G43" s="19">
        <v>5</v>
      </c>
      <c r="H43" s="14">
        <f t="shared" si="14"/>
        <v>0.25</v>
      </c>
      <c r="I43" s="19">
        <v>2</v>
      </c>
      <c r="J43" s="19">
        <v>3</v>
      </c>
      <c r="K43" s="13">
        <f t="shared" si="19"/>
        <v>0.5</v>
      </c>
      <c r="L43" s="57"/>
      <c r="M43" s="50">
        <v>4</v>
      </c>
      <c r="N43" s="50">
        <v>4</v>
      </c>
      <c r="O43" s="50">
        <v>2</v>
      </c>
      <c r="P43" s="17">
        <f t="shared" si="16"/>
        <v>1.75</v>
      </c>
      <c r="Q43" s="17">
        <f t="shared" si="17"/>
        <v>1.25</v>
      </c>
      <c r="R43" s="18">
        <f t="shared" si="18"/>
        <v>1.5</v>
      </c>
    </row>
    <row r="44" spans="1:18" ht="15.75" thickBot="1" x14ac:dyDescent="0.3">
      <c r="A44" s="89"/>
      <c r="B44" s="59" t="s">
        <v>18</v>
      </c>
      <c r="C44" s="60">
        <v>20</v>
      </c>
      <c r="D44" s="61">
        <v>9</v>
      </c>
      <c r="E44" s="62">
        <f t="shared" si="13"/>
        <v>-0.55000000000000004</v>
      </c>
      <c r="F44" s="60">
        <v>8</v>
      </c>
      <c r="G44" s="60">
        <v>4</v>
      </c>
      <c r="H44" s="63">
        <f t="shared" si="14"/>
        <v>-0.5</v>
      </c>
      <c r="I44" s="60">
        <v>8</v>
      </c>
      <c r="J44" s="60">
        <v>3</v>
      </c>
      <c r="K44" s="85">
        <f t="shared" si="19"/>
        <v>-0.625</v>
      </c>
      <c r="L44" s="64"/>
      <c r="M44" s="65">
        <v>20</v>
      </c>
      <c r="N44" s="65">
        <v>8</v>
      </c>
      <c r="O44" s="65">
        <v>8</v>
      </c>
      <c r="P44" s="66">
        <f t="shared" si="16"/>
        <v>0.45</v>
      </c>
      <c r="Q44" s="66">
        <f t="shared" si="17"/>
        <v>0.5</v>
      </c>
      <c r="R44" s="67">
        <f t="shared" si="18"/>
        <v>0.375</v>
      </c>
    </row>
    <row r="45" spans="1:18" ht="15.75" thickBot="1" x14ac:dyDescent="0.3">
      <c r="A45" s="91" t="s">
        <v>24</v>
      </c>
      <c r="B45" s="69" t="s">
        <v>16</v>
      </c>
      <c r="C45" s="71">
        <v>18</v>
      </c>
      <c r="D45" s="71">
        <v>17</v>
      </c>
      <c r="E45" s="72">
        <f t="shared" si="13"/>
        <v>-5.5555555555555552E-2</v>
      </c>
      <c r="F45" s="70">
        <v>13</v>
      </c>
      <c r="G45" s="70">
        <v>9</v>
      </c>
      <c r="H45" s="73">
        <f t="shared" si="14"/>
        <v>-0.30769230769230771</v>
      </c>
      <c r="I45" s="53">
        <v>5</v>
      </c>
      <c r="J45" s="53">
        <v>5</v>
      </c>
      <c r="K45" s="72">
        <f t="shared" si="19"/>
        <v>0</v>
      </c>
      <c r="L45" s="74"/>
      <c r="M45" s="75">
        <v>18</v>
      </c>
      <c r="N45" s="75">
        <v>14</v>
      </c>
      <c r="O45" s="75">
        <v>6</v>
      </c>
      <c r="P45" s="76">
        <f t="shared" si="16"/>
        <v>0.94444444444444442</v>
      </c>
      <c r="Q45" s="76">
        <f t="shared" si="17"/>
        <v>0.6428571428571429</v>
      </c>
      <c r="R45" s="77">
        <f t="shared" si="18"/>
        <v>0.83333333333333337</v>
      </c>
    </row>
    <row r="46" spans="1:18" ht="15.75" thickBot="1" x14ac:dyDescent="0.3">
      <c r="A46" s="91"/>
      <c r="B46" s="52" t="s">
        <v>17</v>
      </c>
      <c r="C46" s="48">
        <v>92</v>
      </c>
      <c r="D46" s="48">
        <v>146</v>
      </c>
      <c r="E46" s="13">
        <f t="shared" si="13"/>
        <v>0.58695652173913049</v>
      </c>
      <c r="F46" s="19">
        <v>75</v>
      </c>
      <c r="G46" s="19">
        <v>126</v>
      </c>
      <c r="H46" s="14">
        <f t="shared" si="14"/>
        <v>0.68</v>
      </c>
      <c r="I46" s="19">
        <v>53</v>
      </c>
      <c r="J46" s="19">
        <v>90</v>
      </c>
      <c r="K46" s="13">
        <f t="shared" si="19"/>
        <v>0.69811320754716977</v>
      </c>
      <c r="L46" s="57"/>
      <c r="M46" s="50">
        <v>93</v>
      </c>
      <c r="N46" s="50">
        <v>78</v>
      </c>
      <c r="O46" s="50">
        <v>56</v>
      </c>
      <c r="P46" s="17">
        <f t="shared" si="16"/>
        <v>1.5698924731182795</v>
      </c>
      <c r="Q46" s="17">
        <f t="shared" si="17"/>
        <v>1.6153846153846154</v>
      </c>
      <c r="R46" s="18">
        <f t="shared" si="18"/>
        <v>1.6071428571428572</v>
      </c>
    </row>
    <row r="47" spans="1:18" ht="15.75" thickBot="1" x14ac:dyDescent="0.3">
      <c r="A47" s="89"/>
      <c r="B47" s="59" t="s">
        <v>18</v>
      </c>
      <c r="C47" s="60">
        <v>23</v>
      </c>
      <c r="D47" s="61">
        <v>42</v>
      </c>
      <c r="E47" s="62">
        <f t="shared" si="13"/>
        <v>0.82608695652173914</v>
      </c>
      <c r="F47" s="60">
        <v>11</v>
      </c>
      <c r="G47" s="60">
        <v>27</v>
      </c>
      <c r="H47" s="63">
        <f t="shared" si="14"/>
        <v>1.4545454545454546</v>
      </c>
      <c r="I47" s="60">
        <v>10</v>
      </c>
      <c r="J47" s="60">
        <v>21</v>
      </c>
      <c r="K47" s="62">
        <f t="shared" si="19"/>
        <v>1.1000000000000001</v>
      </c>
      <c r="L47" s="64"/>
      <c r="M47" s="65">
        <v>23</v>
      </c>
      <c r="N47" s="65">
        <v>11</v>
      </c>
      <c r="O47" s="65">
        <v>10</v>
      </c>
      <c r="P47" s="66">
        <f t="shared" si="16"/>
        <v>1.826086956521739</v>
      </c>
      <c r="Q47" s="66">
        <f t="shared" si="17"/>
        <v>2.4545454545454546</v>
      </c>
      <c r="R47" s="67">
        <f t="shared" si="18"/>
        <v>2.1</v>
      </c>
    </row>
    <row r="48" spans="1:18" ht="15.75" thickBot="1" x14ac:dyDescent="0.3">
      <c r="A48" s="91" t="s">
        <v>33</v>
      </c>
      <c r="B48" s="69" t="s">
        <v>16</v>
      </c>
      <c r="C48" s="71">
        <v>0</v>
      </c>
      <c r="D48" s="71">
        <v>1</v>
      </c>
      <c r="E48" s="83" t="s">
        <v>50</v>
      </c>
      <c r="F48" s="70">
        <v>0</v>
      </c>
      <c r="G48" s="70">
        <v>1</v>
      </c>
      <c r="H48" s="87" t="s">
        <v>50</v>
      </c>
      <c r="I48" s="53">
        <v>0</v>
      </c>
      <c r="J48" s="53">
        <v>1</v>
      </c>
      <c r="K48" s="83" t="s">
        <v>50</v>
      </c>
      <c r="L48" s="74"/>
      <c r="M48" s="75">
        <v>0</v>
      </c>
      <c r="N48" s="75">
        <v>0</v>
      </c>
      <c r="O48" s="75">
        <v>0</v>
      </c>
      <c r="P48" s="84" t="s">
        <v>50</v>
      </c>
      <c r="Q48" s="84" t="s">
        <v>50</v>
      </c>
      <c r="R48" s="86" t="s">
        <v>50</v>
      </c>
    </row>
    <row r="49" spans="1:18" ht="15.75" thickBot="1" x14ac:dyDescent="0.3">
      <c r="A49" s="91"/>
      <c r="B49" s="52" t="s">
        <v>17</v>
      </c>
      <c r="C49" s="19">
        <v>6</v>
      </c>
      <c r="D49" s="48">
        <v>10</v>
      </c>
      <c r="E49" s="13">
        <f t="shared" si="13"/>
        <v>0.66666666666666663</v>
      </c>
      <c r="F49" s="19">
        <v>5</v>
      </c>
      <c r="G49" s="19">
        <v>8</v>
      </c>
      <c r="H49" s="14">
        <f t="shared" si="14"/>
        <v>0.6</v>
      </c>
      <c r="I49" s="19">
        <v>5</v>
      </c>
      <c r="J49" s="19">
        <v>6</v>
      </c>
      <c r="K49" s="13">
        <f t="shared" si="19"/>
        <v>0.2</v>
      </c>
      <c r="L49" s="57"/>
      <c r="M49" s="50">
        <v>6</v>
      </c>
      <c r="N49" s="50">
        <v>5</v>
      </c>
      <c r="O49" s="50">
        <v>5</v>
      </c>
      <c r="P49" s="17">
        <f t="shared" si="16"/>
        <v>1.6666666666666667</v>
      </c>
      <c r="Q49" s="17">
        <f t="shared" si="17"/>
        <v>1.6</v>
      </c>
      <c r="R49" s="18">
        <f t="shared" si="18"/>
        <v>1.2</v>
      </c>
    </row>
    <row r="50" spans="1:18" ht="15.75" thickBot="1" x14ac:dyDescent="0.3">
      <c r="A50" s="89"/>
      <c r="B50" s="59" t="s">
        <v>18</v>
      </c>
      <c r="C50" s="60">
        <v>8</v>
      </c>
      <c r="D50" s="61">
        <v>4</v>
      </c>
      <c r="E50" s="62">
        <f t="shared" si="13"/>
        <v>-0.5</v>
      </c>
      <c r="F50" s="60">
        <v>3</v>
      </c>
      <c r="G50" s="60">
        <v>2</v>
      </c>
      <c r="H50" s="63">
        <f>(G50-F50)/F50</f>
        <v>-0.33333333333333331</v>
      </c>
      <c r="I50" s="60">
        <v>3</v>
      </c>
      <c r="J50" s="60">
        <v>1</v>
      </c>
      <c r="K50" s="62">
        <f t="shared" si="19"/>
        <v>-0.66666666666666663</v>
      </c>
      <c r="L50" s="64"/>
      <c r="M50" s="65">
        <v>8</v>
      </c>
      <c r="N50" s="65">
        <v>3</v>
      </c>
      <c r="O50" s="65">
        <v>3</v>
      </c>
      <c r="P50" s="66">
        <f t="shared" si="16"/>
        <v>0.5</v>
      </c>
      <c r="Q50" s="66">
        <f t="shared" si="17"/>
        <v>0.66666666666666663</v>
      </c>
      <c r="R50" s="67">
        <f t="shared" si="18"/>
        <v>0.33333333333333331</v>
      </c>
    </row>
    <row r="51" spans="1:18" ht="15.75" thickBot="1" x14ac:dyDescent="0.3">
      <c r="A51" s="89" t="s">
        <v>25</v>
      </c>
      <c r="B51" s="69" t="s">
        <v>16</v>
      </c>
      <c r="C51" s="70">
        <v>177</v>
      </c>
      <c r="D51" s="71">
        <v>146</v>
      </c>
      <c r="E51" s="72">
        <f>(D51-C51)/C51</f>
        <v>-0.1751412429378531</v>
      </c>
      <c r="F51" s="70">
        <v>166</v>
      </c>
      <c r="G51" s="70">
        <v>136</v>
      </c>
      <c r="H51" s="73">
        <f t="shared" si="14"/>
        <v>-0.18072289156626506</v>
      </c>
      <c r="I51" s="53">
        <v>99</v>
      </c>
      <c r="J51" s="53">
        <v>55</v>
      </c>
      <c r="K51" s="72">
        <f t="shared" si="19"/>
        <v>-0.44444444444444442</v>
      </c>
      <c r="L51" s="74"/>
      <c r="M51" s="75">
        <v>177</v>
      </c>
      <c r="N51" s="75">
        <v>167</v>
      </c>
      <c r="O51" s="75">
        <v>97</v>
      </c>
      <c r="P51" s="76">
        <f>D51/M51</f>
        <v>0.82485875706214684</v>
      </c>
      <c r="Q51" s="76">
        <f t="shared" si="17"/>
        <v>0.81437125748502992</v>
      </c>
      <c r="R51" s="77">
        <f t="shared" si="18"/>
        <v>0.5670103092783505</v>
      </c>
    </row>
    <row r="52" spans="1:18" ht="15.75" thickBot="1" x14ac:dyDescent="0.3">
      <c r="A52" s="89"/>
      <c r="B52" s="59" t="s">
        <v>17</v>
      </c>
      <c r="C52" s="60">
        <v>563</v>
      </c>
      <c r="D52" s="61">
        <v>581</v>
      </c>
      <c r="E52" s="62">
        <f>(D52-C52)/C52</f>
        <v>3.1971580817051509E-2</v>
      </c>
      <c r="F52" s="60">
        <v>518</v>
      </c>
      <c r="G52" s="60">
        <v>538</v>
      </c>
      <c r="H52" s="63">
        <f t="shared" si="14"/>
        <v>3.8610038610038609E-2</v>
      </c>
      <c r="I52" s="60">
        <v>312</v>
      </c>
      <c r="J52" s="60">
        <v>308</v>
      </c>
      <c r="K52" s="62">
        <f t="shared" si="19"/>
        <v>-1.282051282051282E-2</v>
      </c>
      <c r="L52" s="64"/>
      <c r="M52" s="65">
        <v>564</v>
      </c>
      <c r="N52" s="65">
        <v>523</v>
      </c>
      <c r="O52" s="65">
        <v>313</v>
      </c>
      <c r="P52" s="66">
        <f>D52/M52</f>
        <v>1.0301418439716312</v>
      </c>
      <c r="Q52" s="66">
        <f t="shared" si="17"/>
        <v>1.02868068833652</v>
      </c>
      <c r="R52" s="67">
        <f t="shared" si="18"/>
        <v>0.98402555910543132</v>
      </c>
    </row>
    <row r="53" spans="1:18" ht="15.75" thickBot="1" x14ac:dyDescent="0.3">
      <c r="A53" s="91" t="s">
        <v>26</v>
      </c>
      <c r="B53" s="69" t="s">
        <v>16</v>
      </c>
      <c r="C53" s="70">
        <v>1</v>
      </c>
      <c r="D53" s="78">
        <v>1</v>
      </c>
      <c r="E53" s="83">
        <f>(D53-C53)/C53</f>
        <v>0</v>
      </c>
      <c r="F53" s="70">
        <v>0</v>
      </c>
      <c r="G53" s="78">
        <v>1</v>
      </c>
      <c r="H53" s="83" t="s">
        <v>50</v>
      </c>
      <c r="I53" s="53">
        <v>0</v>
      </c>
      <c r="J53" s="20">
        <v>1</v>
      </c>
      <c r="K53" s="83" t="s">
        <v>50</v>
      </c>
      <c r="L53" s="74"/>
      <c r="M53" s="75">
        <v>1</v>
      </c>
      <c r="N53" s="75">
        <v>0</v>
      </c>
      <c r="O53" s="75">
        <v>0</v>
      </c>
      <c r="P53" s="76">
        <f>D53/M53</f>
        <v>1</v>
      </c>
      <c r="Q53" s="84" t="s">
        <v>50</v>
      </c>
      <c r="R53" s="86" t="s">
        <v>50</v>
      </c>
    </row>
    <row r="54" spans="1:18" ht="15.75" thickBot="1" x14ac:dyDescent="0.3">
      <c r="A54" s="89"/>
      <c r="B54" s="52" t="s">
        <v>17</v>
      </c>
      <c r="C54" s="19">
        <v>17</v>
      </c>
      <c r="D54" s="48">
        <v>17</v>
      </c>
      <c r="E54" s="13">
        <f t="shared" si="13"/>
        <v>0</v>
      </c>
      <c r="F54" s="19">
        <v>12</v>
      </c>
      <c r="G54" s="19">
        <v>12</v>
      </c>
      <c r="H54" s="56">
        <f>(G54-F54)/F54</f>
        <v>0</v>
      </c>
      <c r="I54" s="19">
        <v>6</v>
      </c>
      <c r="J54" s="19">
        <v>6</v>
      </c>
      <c r="K54" s="13">
        <f>(J54-I54)/I54</f>
        <v>0</v>
      </c>
      <c r="L54" s="57"/>
      <c r="M54" s="50">
        <v>17</v>
      </c>
      <c r="N54" s="50">
        <v>13</v>
      </c>
      <c r="O54" s="50">
        <v>7</v>
      </c>
      <c r="P54" s="17">
        <f t="shared" si="16"/>
        <v>1</v>
      </c>
      <c r="Q54" s="17">
        <f t="shared" si="17"/>
        <v>0.92307692307692313</v>
      </c>
      <c r="R54" s="18">
        <f t="shared" si="18"/>
        <v>0.8571428571428571</v>
      </c>
    </row>
    <row r="55" spans="1:18" ht="15.75" thickBot="1" x14ac:dyDescent="0.3">
      <c r="A55" s="89"/>
      <c r="B55" s="59" t="s">
        <v>18</v>
      </c>
      <c r="C55" s="60">
        <v>5</v>
      </c>
      <c r="D55" s="61">
        <v>4</v>
      </c>
      <c r="E55" s="62">
        <f t="shared" si="13"/>
        <v>-0.2</v>
      </c>
      <c r="F55" s="60">
        <v>3</v>
      </c>
      <c r="G55" s="60">
        <v>2</v>
      </c>
      <c r="H55" s="63">
        <f>(G55-F55)/F55</f>
        <v>-0.33333333333333331</v>
      </c>
      <c r="I55" s="60">
        <v>2</v>
      </c>
      <c r="J55" s="60">
        <v>0</v>
      </c>
      <c r="K55" s="85">
        <f>(J55-I55)/I55</f>
        <v>-1</v>
      </c>
      <c r="L55" s="64"/>
      <c r="M55" s="65">
        <v>5</v>
      </c>
      <c r="N55" s="65">
        <v>3</v>
      </c>
      <c r="O55" s="65">
        <v>2</v>
      </c>
      <c r="P55" s="66">
        <f t="shared" si="16"/>
        <v>0.8</v>
      </c>
      <c r="Q55" s="66">
        <f t="shared" si="17"/>
        <v>0.66666666666666663</v>
      </c>
      <c r="R55" s="67">
        <f t="shared" si="18"/>
        <v>0</v>
      </c>
    </row>
    <row r="56" spans="1:18" ht="15.75" thickBot="1" x14ac:dyDescent="0.3">
      <c r="A56" s="89" t="s">
        <v>27</v>
      </c>
      <c r="B56" s="69" t="s">
        <v>16</v>
      </c>
      <c r="C56" s="70">
        <v>5</v>
      </c>
      <c r="D56" s="71">
        <v>5</v>
      </c>
      <c r="E56" s="72">
        <f t="shared" si="13"/>
        <v>0</v>
      </c>
      <c r="F56" s="70">
        <v>5</v>
      </c>
      <c r="G56" s="70">
        <v>4</v>
      </c>
      <c r="H56" s="72">
        <f>(G56-F56)/F56</f>
        <v>-0.2</v>
      </c>
      <c r="I56" s="53">
        <v>2</v>
      </c>
      <c r="J56" s="53">
        <v>1</v>
      </c>
      <c r="K56" s="72">
        <f t="shared" ref="K56:K65" si="20">(J56-I56)/I56</f>
        <v>-0.5</v>
      </c>
      <c r="L56" s="79"/>
      <c r="M56" s="75">
        <v>6</v>
      </c>
      <c r="N56" s="75">
        <v>6</v>
      </c>
      <c r="O56" s="75">
        <v>3</v>
      </c>
      <c r="P56" s="76">
        <f t="shared" si="16"/>
        <v>0.83333333333333337</v>
      </c>
      <c r="Q56" s="76">
        <f t="shared" si="17"/>
        <v>0.66666666666666663</v>
      </c>
      <c r="R56" s="77">
        <f t="shared" si="18"/>
        <v>0.33333333333333331</v>
      </c>
    </row>
    <row r="57" spans="1:18" ht="15.75" thickBot="1" x14ac:dyDescent="0.3">
      <c r="A57" s="89"/>
      <c r="B57" s="59" t="s">
        <v>17</v>
      </c>
      <c r="C57" s="60">
        <v>16</v>
      </c>
      <c r="D57" s="61">
        <v>20</v>
      </c>
      <c r="E57" s="62">
        <f t="shared" si="13"/>
        <v>0.25</v>
      </c>
      <c r="F57" s="60">
        <v>15</v>
      </c>
      <c r="G57" s="60">
        <v>19</v>
      </c>
      <c r="H57" s="62">
        <f t="shared" ref="H57:H65" si="21">(G57-F57)/F57</f>
        <v>0.26666666666666666</v>
      </c>
      <c r="I57" s="60">
        <v>8</v>
      </c>
      <c r="J57" s="60">
        <v>11</v>
      </c>
      <c r="K57" s="62">
        <f t="shared" si="20"/>
        <v>0.375</v>
      </c>
      <c r="L57" s="80"/>
      <c r="M57" s="65">
        <v>18</v>
      </c>
      <c r="N57" s="65">
        <v>17</v>
      </c>
      <c r="O57" s="65">
        <v>11</v>
      </c>
      <c r="P57" s="66">
        <f t="shared" si="16"/>
        <v>1.1111111111111112</v>
      </c>
      <c r="Q57" s="66">
        <f t="shared" si="17"/>
        <v>1.1176470588235294</v>
      </c>
      <c r="R57" s="67">
        <f t="shared" si="18"/>
        <v>1</v>
      </c>
    </row>
    <row r="58" spans="1:18" ht="15.75" thickBot="1" x14ac:dyDescent="0.3">
      <c r="A58" s="89" t="s">
        <v>28</v>
      </c>
      <c r="B58" s="69" t="s">
        <v>16</v>
      </c>
      <c r="C58" s="70">
        <v>4</v>
      </c>
      <c r="D58" s="71">
        <v>1</v>
      </c>
      <c r="E58" s="83">
        <f t="shared" si="13"/>
        <v>-0.75</v>
      </c>
      <c r="F58" s="70">
        <v>4</v>
      </c>
      <c r="G58" s="70">
        <v>1</v>
      </c>
      <c r="H58" s="83">
        <f t="shared" si="21"/>
        <v>-0.75</v>
      </c>
      <c r="I58" s="53">
        <v>0</v>
      </c>
      <c r="J58" s="53">
        <v>0</v>
      </c>
      <c r="K58" s="83" t="s">
        <v>50</v>
      </c>
      <c r="L58" s="79"/>
      <c r="M58" s="75">
        <v>5</v>
      </c>
      <c r="N58" s="75">
        <v>5</v>
      </c>
      <c r="O58" s="75">
        <v>0</v>
      </c>
      <c r="P58" s="76">
        <f t="shared" si="16"/>
        <v>0.2</v>
      </c>
      <c r="Q58" s="76">
        <f t="shared" si="17"/>
        <v>0.2</v>
      </c>
      <c r="R58" s="86" t="s">
        <v>50</v>
      </c>
    </row>
    <row r="59" spans="1:18" ht="15.75" thickBot="1" x14ac:dyDescent="0.3">
      <c r="A59" s="89"/>
      <c r="B59" s="59" t="s">
        <v>17</v>
      </c>
      <c r="C59" s="60">
        <v>8</v>
      </c>
      <c r="D59" s="61">
        <v>4</v>
      </c>
      <c r="E59" s="85">
        <f t="shared" si="13"/>
        <v>-0.5</v>
      </c>
      <c r="F59" s="60">
        <v>6</v>
      </c>
      <c r="G59" s="60">
        <v>4</v>
      </c>
      <c r="H59" s="85">
        <f t="shared" si="21"/>
        <v>-0.33333333333333331</v>
      </c>
      <c r="I59" s="60">
        <v>1</v>
      </c>
      <c r="J59" s="60">
        <v>2</v>
      </c>
      <c r="K59" s="85">
        <f t="shared" si="20"/>
        <v>1</v>
      </c>
      <c r="L59" s="80"/>
      <c r="M59" s="65">
        <v>8</v>
      </c>
      <c r="N59" s="65">
        <v>7</v>
      </c>
      <c r="O59" s="65">
        <v>1</v>
      </c>
      <c r="P59" s="66">
        <f t="shared" si="16"/>
        <v>0.5</v>
      </c>
      <c r="Q59" s="66">
        <f t="shared" si="17"/>
        <v>0.5714285714285714</v>
      </c>
      <c r="R59" s="67">
        <f t="shared" si="18"/>
        <v>2</v>
      </c>
    </row>
    <row r="60" spans="1:18" ht="15.75" thickBot="1" x14ac:dyDescent="0.3">
      <c r="A60" s="89" t="s">
        <v>49</v>
      </c>
      <c r="B60" s="69" t="s">
        <v>16</v>
      </c>
      <c r="C60" s="70">
        <v>16</v>
      </c>
      <c r="D60" s="71">
        <v>21</v>
      </c>
      <c r="E60" s="72">
        <f>(D60-C60)/C60</f>
        <v>0.3125</v>
      </c>
      <c r="F60" s="70">
        <v>16</v>
      </c>
      <c r="G60" s="70">
        <v>20</v>
      </c>
      <c r="H60" s="73">
        <f t="shared" si="21"/>
        <v>0.25</v>
      </c>
      <c r="I60" s="53">
        <v>10</v>
      </c>
      <c r="J60" s="53">
        <v>11</v>
      </c>
      <c r="K60" s="72">
        <f t="shared" si="20"/>
        <v>0.1</v>
      </c>
      <c r="L60" s="79"/>
      <c r="M60" s="75">
        <v>16</v>
      </c>
      <c r="N60" s="75">
        <v>15</v>
      </c>
      <c r="O60" s="75">
        <v>9</v>
      </c>
      <c r="P60" s="76">
        <f>D60/M60</f>
        <v>1.3125</v>
      </c>
      <c r="Q60" s="76">
        <f t="shared" si="17"/>
        <v>1.3333333333333333</v>
      </c>
      <c r="R60" s="77">
        <f t="shared" si="18"/>
        <v>1.2222222222222223</v>
      </c>
    </row>
    <row r="61" spans="1:18" ht="15.75" thickBot="1" x14ac:dyDescent="0.3">
      <c r="A61" s="89"/>
      <c r="B61" s="59" t="s">
        <v>17</v>
      </c>
      <c r="C61" s="60">
        <v>48</v>
      </c>
      <c r="D61" s="61">
        <v>71</v>
      </c>
      <c r="E61" s="62">
        <f>(D61-C61)/C61</f>
        <v>0.47916666666666669</v>
      </c>
      <c r="F61" s="60">
        <v>46</v>
      </c>
      <c r="G61" s="60">
        <v>69</v>
      </c>
      <c r="H61" s="63">
        <f t="shared" si="21"/>
        <v>0.5</v>
      </c>
      <c r="I61" s="60">
        <v>34</v>
      </c>
      <c r="J61" s="60">
        <v>41</v>
      </c>
      <c r="K61" s="62">
        <f t="shared" si="20"/>
        <v>0.20588235294117646</v>
      </c>
      <c r="L61" s="80"/>
      <c r="M61" s="65">
        <v>47</v>
      </c>
      <c r="N61" s="65">
        <v>46</v>
      </c>
      <c r="O61" s="65">
        <v>34</v>
      </c>
      <c r="P61" s="66">
        <f>D61/M61</f>
        <v>1.5106382978723405</v>
      </c>
      <c r="Q61" s="66">
        <f t="shared" si="17"/>
        <v>1.5</v>
      </c>
      <c r="R61" s="67">
        <f t="shared" si="18"/>
        <v>1.2058823529411764</v>
      </c>
    </row>
    <row r="62" spans="1:18" ht="15.75" thickBot="1" x14ac:dyDescent="0.3">
      <c r="A62" s="89" t="s">
        <v>29</v>
      </c>
      <c r="B62" s="69" t="s">
        <v>16</v>
      </c>
      <c r="C62" s="70">
        <v>9</v>
      </c>
      <c r="D62" s="71">
        <v>9</v>
      </c>
      <c r="E62" s="72">
        <f t="shared" si="13"/>
        <v>0</v>
      </c>
      <c r="F62" s="70">
        <v>8</v>
      </c>
      <c r="G62" s="70">
        <v>8</v>
      </c>
      <c r="H62" s="73">
        <f t="shared" si="21"/>
        <v>0</v>
      </c>
      <c r="I62" s="53">
        <v>3</v>
      </c>
      <c r="J62" s="53">
        <v>3</v>
      </c>
      <c r="K62" s="83">
        <f t="shared" si="20"/>
        <v>0</v>
      </c>
      <c r="L62" s="79"/>
      <c r="M62" s="75">
        <v>8</v>
      </c>
      <c r="N62" s="75">
        <v>7</v>
      </c>
      <c r="O62" s="75">
        <v>2</v>
      </c>
      <c r="P62" s="76">
        <f t="shared" si="16"/>
        <v>1.125</v>
      </c>
      <c r="Q62" s="76">
        <f t="shared" si="17"/>
        <v>1.1428571428571428</v>
      </c>
      <c r="R62" s="77">
        <f t="shared" si="18"/>
        <v>1.5</v>
      </c>
    </row>
    <row r="63" spans="1:18" ht="15.75" thickBot="1" x14ac:dyDescent="0.3">
      <c r="A63" s="89"/>
      <c r="B63" s="59" t="s">
        <v>17</v>
      </c>
      <c r="C63" s="60">
        <v>29</v>
      </c>
      <c r="D63" s="61">
        <v>19</v>
      </c>
      <c r="E63" s="62">
        <f t="shared" si="13"/>
        <v>-0.34482758620689657</v>
      </c>
      <c r="F63" s="60">
        <v>25</v>
      </c>
      <c r="G63" s="60">
        <v>18</v>
      </c>
      <c r="H63" s="63">
        <f t="shared" si="21"/>
        <v>-0.28000000000000003</v>
      </c>
      <c r="I63" s="60">
        <v>16</v>
      </c>
      <c r="J63" s="60">
        <v>10</v>
      </c>
      <c r="K63" s="85">
        <f t="shared" si="20"/>
        <v>-0.375</v>
      </c>
      <c r="L63" s="80"/>
      <c r="M63" s="65">
        <v>29</v>
      </c>
      <c r="N63" s="65">
        <v>25</v>
      </c>
      <c r="O63" s="65">
        <v>16</v>
      </c>
      <c r="P63" s="66">
        <f t="shared" si="16"/>
        <v>0.65517241379310343</v>
      </c>
      <c r="Q63" s="66">
        <f t="shared" si="17"/>
        <v>0.72</v>
      </c>
      <c r="R63" s="67">
        <f t="shared" si="18"/>
        <v>0.625</v>
      </c>
    </row>
    <row r="64" spans="1:18" ht="15.75" thickBot="1" x14ac:dyDescent="0.3">
      <c r="A64" s="89" t="s">
        <v>30</v>
      </c>
      <c r="B64" s="69" t="s">
        <v>16</v>
      </c>
      <c r="C64" s="70">
        <v>2</v>
      </c>
      <c r="D64" s="71">
        <v>3</v>
      </c>
      <c r="E64" s="72">
        <f t="shared" si="13"/>
        <v>0.5</v>
      </c>
      <c r="F64" s="70">
        <v>1</v>
      </c>
      <c r="G64" s="70">
        <v>3</v>
      </c>
      <c r="H64" s="73">
        <f t="shared" si="21"/>
        <v>2</v>
      </c>
      <c r="I64" s="53">
        <v>0</v>
      </c>
      <c r="J64" s="53">
        <v>2</v>
      </c>
      <c r="K64" s="83" t="s">
        <v>50</v>
      </c>
      <c r="L64" s="79"/>
      <c r="M64" s="75">
        <v>2</v>
      </c>
      <c r="N64" s="75">
        <v>1</v>
      </c>
      <c r="O64" s="75">
        <v>0</v>
      </c>
      <c r="P64" s="76">
        <f t="shared" si="16"/>
        <v>1.5</v>
      </c>
      <c r="Q64" s="76">
        <f t="shared" si="17"/>
        <v>3</v>
      </c>
      <c r="R64" s="86" t="s">
        <v>50</v>
      </c>
    </row>
    <row r="65" spans="1:18" ht="15.75" thickBot="1" x14ac:dyDescent="0.3">
      <c r="A65" s="90"/>
      <c r="B65" s="59" t="s">
        <v>17</v>
      </c>
      <c r="C65" s="60">
        <v>6</v>
      </c>
      <c r="D65" s="61">
        <v>9</v>
      </c>
      <c r="E65" s="62">
        <f t="shared" si="13"/>
        <v>0.5</v>
      </c>
      <c r="F65" s="60">
        <v>5</v>
      </c>
      <c r="G65" s="60">
        <v>9</v>
      </c>
      <c r="H65" s="63">
        <f t="shared" si="21"/>
        <v>0.8</v>
      </c>
      <c r="I65" s="60">
        <v>3</v>
      </c>
      <c r="J65" s="60">
        <v>6</v>
      </c>
      <c r="K65" s="85">
        <f t="shared" si="20"/>
        <v>1</v>
      </c>
      <c r="L65" s="80"/>
      <c r="M65" s="65">
        <v>6</v>
      </c>
      <c r="N65" s="65">
        <v>5</v>
      </c>
      <c r="O65" s="65">
        <v>3</v>
      </c>
      <c r="P65" s="66">
        <f t="shared" si="16"/>
        <v>1.5</v>
      </c>
      <c r="Q65" s="66">
        <f t="shared" si="17"/>
        <v>1.8</v>
      </c>
      <c r="R65" s="67">
        <f t="shared" si="18"/>
        <v>2</v>
      </c>
    </row>
    <row r="66" spans="1:18" x14ac:dyDescent="0.25">
      <c r="A66" s="81" t="s">
        <v>31</v>
      </c>
      <c r="B66" s="81"/>
      <c r="C66" s="4"/>
      <c r="D66" s="4"/>
      <c r="E66" s="82"/>
      <c r="F66" s="4"/>
      <c r="G66" s="4"/>
      <c r="H66" s="82"/>
      <c r="I66" s="4"/>
      <c r="J66" s="4"/>
      <c r="K66" s="82"/>
      <c r="L66" s="4"/>
      <c r="M66" s="1"/>
      <c r="N66" s="1"/>
      <c r="O66" s="1"/>
      <c r="P66" s="1"/>
      <c r="Q66" s="1"/>
      <c r="R66" s="1"/>
    </row>
    <row r="67" spans="1:18" x14ac:dyDescent="0.25">
      <c r="A67" s="5"/>
      <c r="B67" s="5"/>
      <c r="C67" s="4"/>
      <c r="D67" s="4"/>
      <c r="E67" s="82"/>
      <c r="F67" s="4"/>
      <c r="G67" s="4"/>
      <c r="H67" s="82"/>
      <c r="I67" s="4"/>
      <c r="J67" s="4"/>
      <c r="K67" s="82"/>
      <c r="L67" s="4"/>
      <c r="M67" s="1"/>
      <c r="N67" s="1"/>
      <c r="O67" s="1"/>
      <c r="P67" s="1"/>
      <c r="Q67" s="1"/>
      <c r="R67" s="1"/>
    </row>
    <row r="68" spans="1:18" x14ac:dyDescent="0.25">
      <c r="A68" s="5" t="s">
        <v>32</v>
      </c>
      <c r="B68" s="5"/>
      <c r="C68" s="4"/>
      <c r="D68" s="4"/>
      <c r="E68" s="82"/>
      <c r="F68" s="4"/>
      <c r="G68" s="4"/>
      <c r="H68" s="82"/>
      <c r="I68" s="4"/>
      <c r="J68" s="4"/>
      <c r="K68" s="82"/>
      <c r="L68" s="4"/>
      <c r="M68" s="1"/>
      <c r="N68" s="1"/>
      <c r="O68" s="1"/>
      <c r="P68" s="1"/>
      <c r="Q68" s="1"/>
      <c r="R68" s="1"/>
    </row>
  </sheetData>
  <mergeCells count="40">
    <mergeCell ref="A7:B7"/>
    <mergeCell ref="A1:R1"/>
    <mergeCell ref="A2:R2"/>
    <mergeCell ref="A3:R3"/>
    <mergeCell ref="A4:R4"/>
    <mergeCell ref="A6:B6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39:A41"/>
    <mergeCell ref="A20:B20"/>
    <mergeCell ref="A21:B21"/>
    <mergeCell ref="A22:B22"/>
    <mergeCell ref="A23:B23"/>
    <mergeCell ref="A24:B24"/>
    <mergeCell ref="A25:B25"/>
    <mergeCell ref="A26:B26"/>
    <mergeCell ref="A27:A29"/>
    <mergeCell ref="A30:A32"/>
    <mergeCell ref="A33:A35"/>
    <mergeCell ref="A36:A38"/>
    <mergeCell ref="A58:A59"/>
    <mergeCell ref="A60:A61"/>
    <mergeCell ref="A62:A63"/>
    <mergeCell ref="A64:A65"/>
    <mergeCell ref="A42:A44"/>
    <mergeCell ref="A45:A47"/>
    <mergeCell ref="A48:A50"/>
    <mergeCell ref="A51:A52"/>
    <mergeCell ref="A53:A55"/>
    <mergeCell ref="A56:A57"/>
  </mergeCells>
  <pageMargins left="0.25" right="0.25" top="0.75" bottom="0.75" header="0.3" footer="0.3"/>
  <pageSetup scale="77" fitToHeight="0" orientation="landscape" r:id="rId1"/>
  <headerFooter alignWithMargins="0">
    <oddFooter>&amp;LLuosha Diao, (907)474-2797
UAF Planning, Analysis and Institutional Research&amp;R&amp;D
www.uaf.edu/pair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8"/>
  <sheetViews>
    <sheetView zoomScale="120" zoomScaleNormal="120" workbookViewId="0">
      <selection activeCell="S35" sqref="S35"/>
    </sheetView>
  </sheetViews>
  <sheetFormatPr defaultColWidth="11.5703125" defaultRowHeight="15" x14ac:dyDescent="0.25"/>
  <cols>
    <col min="1" max="1" width="17.42578125" style="68" customWidth="1"/>
    <col min="2" max="2" width="16" style="68" customWidth="1"/>
    <col min="3" max="4" width="8.28515625" customWidth="1"/>
    <col min="5" max="5" width="9.28515625" style="68" bestFit="1" customWidth="1"/>
    <col min="6" max="7" width="8.28515625" customWidth="1"/>
    <col min="8" max="8" width="9.28515625" style="68" customWidth="1"/>
    <col min="9" max="10" width="8.28515625" customWidth="1"/>
    <col min="11" max="11" width="9.28515625" style="68" customWidth="1"/>
    <col min="12" max="12" width="1.7109375" customWidth="1"/>
    <col min="13" max="13" width="8.28515625" customWidth="1"/>
    <col min="14" max="14" width="9.28515625" customWidth="1"/>
    <col min="15" max="15" width="9.140625" customWidth="1"/>
    <col min="16" max="16" width="10.85546875" customWidth="1"/>
    <col min="17" max="17" width="10.85546875" bestFit="1" customWidth="1"/>
    <col min="19" max="19" width="44.85546875" bestFit="1" customWidth="1"/>
    <col min="20" max="20" width="23" customWidth="1"/>
    <col min="22" max="27" width="7.5703125" customWidth="1"/>
  </cols>
  <sheetData>
    <row r="1" spans="1:18" ht="15.75" x14ac:dyDescent="0.25">
      <c r="A1" s="107" t="s">
        <v>65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</row>
    <row r="2" spans="1:18" ht="15.75" x14ac:dyDescent="0.25">
      <c r="A2" s="108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</row>
    <row r="3" spans="1:18" ht="15.75" x14ac:dyDescent="0.25">
      <c r="A3" s="108" t="s">
        <v>1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</row>
    <row r="4" spans="1:18" ht="15.75" x14ac:dyDescent="0.25">
      <c r="A4" s="109" t="s">
        <v>109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</row>
    <row r="5" spans="1:18" ht="13.5" customHeight="1" thickBot="1" x14ac:dyDescent="0.3">
      <c r="A5" s="2"/>
      <c r="B5" s="3"/>
      <c r="C5" s="4"/>
      <c r="D5" s="4"/>
      <c r="E5" s="5"/>
      <c r="F5" s="4"/>
      <c r="G5" s="4"/>
      <c r="H5" s="6"/>
      <c r="I5" s="4"/>
      <c r="J5" s="4"/>
      <c r="K5" s="6"/>
      <c r="L5" s="1"/>
      <c r="M5" s="1"/>
      <c r="N5" s="1"/>
      <c r="O5" s="1"/>
      <c r="P5" s="1"/>
      <c r="Q5" s="1"/>
      <c r="R5" s="1"/>
    </row>
    <row r="6" spans="1:18" ht="51" x14ac:dyDescent="0.25">
      <c r="A6" s="110" t="s">
        <v>2</v>
      </c>
      <c r="B6" s="111"/>
      <c r="C6" s="7" t="s">
        <v>110</v>
      </c>
      <c r="D6" s="8" t="s">
        <v>111</v>
      </c>
      <c r="E6" s="7" t="s">
        <v>93</v>
      </c>
      <c r="F6" s="7" t="s">
        <v>112</v>
      </c>
      <c r="G6" s="7" t="s">
        <v>113</v>
      </c>
      <c r="H6" s="7" t="s">
        <v>93</v>
      </c>
      <c r="I6" s="7" t="s">
        <v>114</v>
      </c>
      <c r="J6" s="7" t="s">
        <v>115</v>
      </c>
      <c r="K6" s="7" t="s">
        <v>93</v>
      </c>
      <c r="L6" s="9"/>
      <c r="M6" s="10" t="s">
        <v>35</v>
      </c>
      <c r="N6" s="10" t="s">
        <v>36</v>
      </c>
      <c r="O6" s="10" t="s">
        <v>37</v>
      </c>
      <c r="P6" s="10" t="s">
        <v>38</v>
      </c>
      <c r="Q6" s="10" t="s">
        <v>39</v>
      </c>
      <c r="R6" s="11" t="s">
        <v>40</v>
      </c>
    </row>
    <row r="7" spans="1:18" x14ac:dyDescent="0.25">
      <c r="A7" s="105" t="s">
        <v>3</v>
      </c>
      <c r="B7" s="106"/>
      <c r="C7" s="12">
        <v>1245</v>
      </c>
      <c r="D7" s="12">
        <v>1369</v>
      </c>
      <c r="E7" s="13">
        <f t="shared" ref="E7:E15" si="0">(D7-C7)/C7</f>
        <v>9.9598393574297187E-2</v>
      </c>
      <c r="F7" s="12">
        <v>1049</v>
      </c>
      <c r="G7" s="12">
        <v>1178</v>
      </c>
      <c r="H7" s="14">
        <f t="shared" ref="H7:H15" si="1">(G7-F7)/F7</f>
        <v>0.12297426120114395</v>
      </c>
      <c r="I7" s="12">
        <v>665</v>
      </c>
      <c r="J7" s="12">
        <v>748</v>
      </c>
      <c r="K7" s="13">
        <f t="shared" ref="K7:K15" si="2">(J7-I7)/I7</f>
        <v>0.12481203007518797</v>
      </c>
      <c r="L7" s="15"/>
      <c r="M7" s="16">
        <v>1262</v>
      </c>
      <c r="N7" s="16">
        <v>1085</v>
      </c>
      <c r="O7" s="16">
        <v>675</v>
      </c>
      <c r="P7" s="17">
        <f t="shared" ref="P7:P15" si="3">D7/M7</f>
        <v>1.0847860538827259</v>
      </c>
      <c r="Q7" s="17">
        <f t="shared" ref="Q7:Q15" si="4">G7/N7</f>
        <v>1.0857142857142856</v>
      </c>
      <c r="R7" s="18">
        <f t="shared" ref="R7:R15" si="5">J7/O7</f>
        <v>1.1081481481481481</v>
      </c>
    </row>
    <row r="8" spans="1:18" x14ac:dyDescent="0.25">
      <c r="A8" s="97" t="s">
        <v>4</v>
      </c>
      <c r="B8" s="98"/>
      <c r="C8" s="19">
        <v>34</v>
      </c>
      <c r="D8" s="19">
        <v>29</v>
      </c>
      <c r="E8" s="13">
        <f t="shared" si="0"/>
        <v>-0.14705882352941177</v>
      </c>
      <c r="F8" s="19">
        <v>22</v>
      </c>
      <c r="G8" s="19">
        <v>22</v>
      </c>
      <c r="H8" s="14">
        <f t="shared" si="1"/>
        <v>0</v>
      </c>
      <c r="I8" s="19">
        <v>16</v>
      </c>
      <c r="J8" s="19">
        <v>17</v>
      </c>
      <c r="K8" s="13">
        <f t="shared" si="2"/>
        <v>6.25E-2</v>
      </c>
      <c r="L8" s="15"/>
      <c r="M8" s="16">
        <v>38</v>
      </c>
      <c r="N8" s="16">
        <v>28</v>
      </c>
      <c r="O8" s="16">
        <v>21</v>
      </c>
      <c r="P8" s="17">
        <f t="shared" si="3"/>
        <v>0.76315789473684215</v>
      </c>
      <c r="Q8" s="17">
        <f t="shared" si="4"/>
        <v>0.7857142857142857</v>
      </c>
      <c r="R8" s="18">
        <f t="shared" si="5"/>
        <v>0.80952380952380953</v>
      </c>
    </row>
    <row r="9" spans="1:18" x14ac:dyDescent="0.25">
      <c r="A9" s="97" t="s">
        <v>41</v>
      </c>
      <c r="B9" s="98"/>
      <c r="C9" s="19">
        <v>21</v>
      </c>
      <c r="D9" s="19">
        <v>10</v>
      </c>
      <c r="E9" s="13">
        <f t="shared" si="0"/>
        <v>-0.52380952380952384</v>
      </c>
      <c r="F9" s="19">
        <v>12</v>
      </c>
      <c r="G9" s="19">
        <v>7</v>
      </c>
      <c r="H9" s="14">
        <f t="shared" si="1"/>
        <v>-0.41666666666666669</v>
      </c>
      <c r="I9" s="19">
        <v>6</v>
      </c>
      <c r="J9" s="19">
        <v>6</v>
      </c>
      <c r="K9" s="13">
        <f t="shared" si="2"/>
        <v>0</v>
      </c>
      <c r="L9" s="15"/>
      <c r="M9" s="16">
        <v>22</v>
      </c>
      <c r="N9" s="16">
        <v>13</v>
      </c>
      <c r="O9" s="16">
        <v>7</v>
      </c>
      <c r="P9" s="17">
        <f t="shared" si="3"/>
        <v>0.45454545454545453</v>
      </c>
      <c r="Q9" s="17">
        <f t="shared" si="4"/>
        <v>0.53846153846153844</v>
      </c>
      <c r="R9" s="18">
        <f t="shared" si="5"/>
        <v>0.8571428571428571</v>
      </c>
    </row>
    <row r="10" spans="1:18" x14ac:dyDescent="0.25">
      <c r="A10" s="97" t="s">
        <v>6</v>
      </c>
      <c r="B10" s="98"/>
      <c r="C10" s="19">
        <v>342</v>
      </c>
      <c r="D10" s="19">
        <v>311</v>
      </c>
      <c r="E10" s="13">
        <f t="shared" si="0"/>
        <v>-9.0643274853801165E-2</v>
      </c>
      <c r="F10" s="19">
        <v>279</v>
      </c>
      <c r="G10" s="19">
        <v>251</v>
      </c>
      <c r="H10" s="14">
        <f t="shared" si="1"/>
        <v>-0.1003584229390681</v>
      </c>
      <c r="I10" s="19">
        <v>152</v>
      </c>
      <c r="J10" s="19">
        <v>126</v>
      </c>
      <c r="K10" s="13">
        <f t="shared" si="2"/>
        <v>-0.17105263157894737</v>
      </c>
      <c r="L10" s="15"/>
      <c r="M10" s="16">
        <v>349</v>
      </c>
      <c r="N10" s="16">
        <v>287</v>
      </c>
      <c r="O10" s="16">
        <v>149</v>
      </c>
      <c r="P10" s="17">
        <f t="shared" si="3"/>
        <v>0.89111747851002865</v>
      </c>
      <c r="Q10" s="17">
        <f t="shared" si="4"/>
        <v>0.87456445993031362</v>
      </c>
      <c r="R10" s="18">
        <f t="shared" si="5"/>
        <v>0.84563758389261745</v>
      </c>
    </row>
    <row r="11" spans="1:18" x14ac:dyDescent="0.25">
      <c r="A11" s="97" t="s">
        <v>7</v>
      </c>
      <c r="B11" s="98"/>
      <c r="C11" s="12">
        <v>363</v>
      </c>
      <c r="D11" s="12">
        <v>451</v>
      </c>
      <c r="E11" s="13">
        <f t="shared" si="0"/>
        <v>0.24242424242424243</v>
      </c>
      <c r="F11" s="12">
        <v>325</v>
      </c>
      <c r="G11" s="12">
        <v>416</v>
      </c>
      <c r="H11" s="14">
        <f t="shared" si="1"/>
        <v>0.28000000000000003</v>
      </c>
      <c r="I11" s="12">
        <v>239</v>
      </c>
      <c r="J11" s="12">
        <v>301</v>
      </c>
      <c r="K11" s="13">
        <f>(J11-I11)/I11</f>
        <v>0.2594142259414226</v>
      </c>
      <c r="L11" s="15"/>
      <c r="M11" s="16">
        <v>375</v>
      </c>
      <c r="N11" s="16">
        <v>342</v>
      </c>
      <c r="O11" s="16">
        <v>246</v>
      </c>
      <c r="P11" s="17">
        <f t="shared" si="3"/>
        <v>1.2026666666666668</v>
      </c>
      <c r="Q11" s="17">
        <f t="shared" si="4"/>
        <v>1.2163742690058479</v>
      </c>
      <c r="R11" s="18">
        <f t="shared" si="5"/>
        <v>1.2235772357723578</v>
      </c>
    </row>
    <row r="12" spans="1:18" x14ac:dyDescent="0.25">
      <c r="A12" s="97" t="s">
        <v>8</v>
      </c>
      <c r="B12" s="98"/>
      <c r="C12" s="12">
        <v>520</v>
      </c>
      <c r="D12" s="12">
        <v>577</v>
      </c>
      <c r="E12" s="13">
        <f t="shared" si="0"/>
        <v>0.10961538461538461</v>
      </c>
      <c r="F12" s="12">
        <v>429</v>
      </c>
      <c r="G12" s="12">
        <v>488</v>
      </c>
      <c r="H12" s="14">
        <f t="shared" si="1"/>
        <v>0.13752913752913754</v>
      </c>
      <c r="I12" s="12">
        <v>258</v>
      </c>
      <c r="J12" s="12">
        <v>300</v>
      </c>
      <c r="K12" s="13">
        <f t="shared" si="2"/>
        <v>0.16279069767441862</v>
      </c>
      <c r="L12" s="15"/>
      <c r="M12" s="16">
        <v>522</v>
      </c>
      <c r="N12" s="16">
        <v>440</v>
      </c>
      <c r="O12" s="16">
        <v>264</v>
      </c>
      <c r="P12" s="17">
        <f t="shared" si="3"/>
        <v>1.1053639846743295</v>
      </c>
      <c r="Q12" s="17">
        <f t="shared" si="4"/>
        <v>1.1090909090909091</v>
      </c>
      <c r="R12" s="18">
        <f t="shared" si="5"/>
        <v>1.1363636363636365</v>
      </c>
    </row>
    <row r="13" spans="1:18" x14ac:dyDescent="0.25">
      <c r="A13" s="97" t="s">
        <v>9</v>
      </c>
      <c r="B13" s="98"/>
      <c r="C13" s="20">
        <v>20</v>
      </c>
      <c r="D13" s="20">
        <v>30</v>
      </c>
      <c r="E13" s="13">
        <f t="shared" si="0"/>
        <v>0.5</v>
      </c>
      <c r="F13" s="20">
        <v>16</v>
      </c>
      <c r="G13" s="20">
        <v>23</v>
      </c>
      <c r="H13" s="14">
        <f t="shared" si="1"/>
        <v>0.4375</v>
      </c>
      <c r="I13" s="20">
        <v>16</v>
      </c>
      <c r="J13" s="20">
        <v>21</v>
      </c>
      <c r="K13" s="13">
        <f t="shared" si="2"/>
        <v>0.3125</v>
      </c>
      <c r="L13" s="15"/>
      <c r="M13" s="16">
        <v>16</v>
      </c>
      <c r="N13" s="16">
        <v>16</v>
      </c>
      <c r="O13" s="16">
        <v>16</v>
      </c>
      <c r="P13" s="17">
        <f t="shared" si="3"/>
        <v>1.875</v>
      </c>
      <c r="Q13" s="17">
        <f t="shared" si="4"/>
        <v>1.4375</v>
      </c>
      <c r="R13" s="18">
        <f t="shared" si="5"/>
        <v>1.3125</v>
      </c>
    </row>
    <row r="14" spans="1:18" x14ac:dyDescent="0.25">
      <c r="A14" s="99" t="s">
        <v>10</v>
      </c>
      <c r="B14" s="100"/>
      <c r="C14" s="19">
        <v>250</v>
      </c>
      <c r="D14" s="19">
        <v>233</v>
      </c>
      <c r="E14" s="13">
        <f t="shared" si="0"/>
        <v>-6.8000000000000005E-2</v>
      </c>
      <c r="F14" s="19">
        <v>104</v>
      </c>
      <c r="G14" s="19">
        <v>107</v>
      </c>
      <c r="H14" s="14">
        <f t="shared" si="1"/>
        <v>2.8846153846153848E-2</v>
      </c>
      <c r="I14" s="19">
        <v>91</v>
      </c>
      <c r="J14" s="19">
        <v>91</v>
      </c>
      <c r="K14" s="13">
        <f t="shared" si="2"/>
        <v>0</v>
      </c>
      <c r="L14" s="15"/>
      <c r="M14" s="16">
        <v>250</v>
      </c>
      <c r="N14" s="16">
        <v>103</v>
      </c>
      <c r="O14" s="16">
        <v>89</v>
      </c>
      <c r="P14" s="17">
        <f t="shared" si="3"/>
        <v>0.93200000000000005</v>
      </c>
      <c r="Q14" s="17">
        <f t="shared" si="4"/>
        <v>1.0388349514563107</v>
      </c>
      <c r="R14" s="18">
        <f t="shared" si="5"/>
        <v>1.0224719101123596</v>
      </c>
    </row>
    <row r="15" spans="1:18" x14ac:dyDescent="0.25">
      <c r="A15" s="101" t="s">
        <v>11</v>
      </c>
      <c r="B15" s="102"/>
      <c r="C15" s="21">
        <f>C7+C14</f>
        <v>1495</v>
      </c>
      <c r="D15" s="22">
        <f>D7+D14</f>
        <v>1602</v>
      </c>
      <c r="E15" s="23">
        <f t="shared" si="0"/>
        <v>7.1571906354515047E-2</v>
      </c>
      <c r="F15" s="21">
        <f>F7+F14</f>
        <v>1153</v>
      </c>
      <c r="G15" s="21">
        <f>G7+G14</f>
        <v>1285</v>
      </c>
      <c r="H15" s="24">
        <f t="shared" si="1"/>
        <v>0.11448395490026018</v>
      </c>
      <c r="I15" s="21">
        <f>I7+I14</f>
        <v>756</v>
      </c>
      <c r="J15" s="21">
        <f>J7+J14</f>
        <v>839</v>
      </c>
      <c r="K15" s="23">
        <f t="shared" si="2"/>
        <v>0.10978835978835978</v>
      </c>
      <c r="L15" s="25"/>
      <c r="M15" s="26">
        <f>M7+M14</f>
        <v>1512</v>
      </c>
      <c r="N15" s="26">
        <f>N7+N14</f>
        <v>1188</v>
      </c>
      <c r="O15" s="26">
        <f>O7+O14</f>
        <v>764</v>
      </c>
      <c r="P15" s="27">
        <f t="shared" si="3"/>
        <v>1.0595238095238095</v>
      </c>
      <c r="Q15" s="27">
        <f t="shared" si="4"/>
        <v>1.0816498316498318</v>
      </c>
      <c r="R15" s="28">
        <f t="shared" si="5"/>
        <v>1.0981675392670156</v>
      </c>
    </row>
    <row r="16" spans="1:18" x14ac:dyDescent="0.25">
      <c r="A16" s="103" t="s">
        <v>12</v>
      </c>
      <c r="B16" s="104"/>
      <c r="C16" s="29"/>
      <c r="D16" s="30"/>
      <c r="E16" s="31"/>
      <c r="F16" s="29"/>
      <c r="G16" s="29"/>
      <c r="H16" s="32"/>
      <c r="I16" s="29"/>
      <c r="J16" s="29"/>
      <c r="K16" s="31"/>
      <c r="L16" s="33"/>
      <c r="M16" s="34"/>
      <c r="N16" s="34"/>
      <c r="O16" s="34"/>
      <c r="P16" s="31"/>
      <c r="Q16" s="31"/>
      <c r="R16" s="35"/>
    </row>
    <row r="17" spans="1:18" x14ac:dyDescent="0.25">
      <c r="A17" s="105" t="s">
        <v>3</v>
      </c>
      <c r="B17" s="106"/>
      <c r="C17" s="12">
        <v>570</v>
      </c>
      <c r="D17" s="12">
        <v>660</v>
      </c>
      <c r="E17" s="13">
        <f t="shared" ref="E17:E25" si="6">(D17-C17)/C17</f>
        <v>0.15789473684210525</v>
      </c>
      <c r="F17" s="12">
        <v>442</v>
      </c>
      <c r="G17" s="12">
        <v>513</v>
      </c>
      <c r="H17" s="14">
        <f t="shared" ref="H17:H25" si="7">(G17-F17)/F17</f>
        <v>0.16063348416289594</v>
      </c>
      <c r="I17" s="12">
        <v>286</v>
      </c>
      <c r="J17" s="12">
        <v>348</v>
      </c>
      <c r="K17" s="14">
        <f t="shared" ref="K17:K25" si="8">(J17-I17)/I17</f>
        <v>0.21678321678321677</v>
      </c>
      <c r="L17" s="15"/>
      <c r="M17" s="12">
        <v>573</v>
      </c>
      <c r="N17" s="12">
        <v>449</v>
      </c>
      <c r="O17" s="12">
        <v>290</v>
      </c>
      <c r="P17" s="17">
        <f t="shared" ref="P17" si="9">D17/M17</f>
        <v>1.1518324607329844</v>
      </c>
      <c r="Q17" s="17">
        <f t="shared" ref="Q17:Q25" si="10">G17/N17</f>
        <v>1.1425389755011135</v>
      </c>
      <c r="R17" s="18">
        <f t="shared" ref="R17:R25" si="11">J17/O17</f>
        <v>1.2</v>
      </c>
    </row>
    <row r="18" spans="1:18" x14ac:dyDescent="0.25">
      <c r="A18" s="97" t="s">
        <v>4</v>
      </c>
      <c r="B18" s="98"/>
      <c r="C18" s="19">
        <v>21</v>
      </c>
      <c r="D18" s="19">
        <v>17</v>
      </c>
      <c r="E18" s="13">
        <f t="shared" si="6"/>
        <v>-0.19047619047619047</v>
      </c>
      <c r="F18" s="19">
        <v>11</v>
      </c>
      <c r="G18" s="19">
        <v>13</v>
      </c>
      <c r="H18" s="14">
        <f t="shared" si="7"/>
        <v>0.18181818181818182</v>
      </c>
      <c r="I18" s="19">
        <v>7</v>
      </c>
      <c r="J18" s="19">
        <v>10</v>
      </c>
      <c r="K18" s="14">
        <f t="shared" si="8"/>
        <v>0.42857142857142855</v>
      </c>
      <c r="L18" s="15"/>
      <c r="M18" s="19">
        <v>21</v>
      </c>
      <c r="N18" s="19">
        <v>12</v>
      </c>
      <c r="O18" s="19">
        <v>7</v>
      </c>
      <c r="P18" s="17">
        <f>D18/M18</f>
        <v>0.80952380952380953</v>
      </c>
      <c r="Q18" s="17">
        <f t="shared" si="10"/>
        <v>1.0833333333333333</v>
      </c>
      <c r="R18" s="18">
        <f t="shared" si="11"/>
        <v>1.4285714285714286</v>
      </c>
    </row>
    <row r="19" spans="1:18" x14ac:dyDescent="0.25">
      <c r="A19" s="97" t="s">
        <v>41</v>
      </c>
      <c r="B19" s="98"/>
      <c r="C19" s="19">
        <v>15</v>
      </c>
      <c r="D19" s="19">
        <v>3</v>
      </c>
      <c r="E19" s="13">
        <f t="shared" si="6"/>
        <v>-0.8</v>
      </c>
      <c r="F19" s="19">
        <v>7</v>
      </c>
      <c r="G19" s="19">
        <v>2</v>
      </c>
      <c r="H19" s="14">
        <f t="shared" si="7"/>
        <v>-0.7142857142857143</v>
      </c>
      <c r="I19" s="19">
        <v>3</v>
      </c>
      <c r="J19" s="19">
        <v>2</v>
      </c>
      <c r="K19" s="14">
        <f t="shared" si="8"/>
        <v>-0.33333333333333331</v>
      </c>
      <c r="L19" s="15"/>
      <c r="M19" s="19">
        <v>15</v>
      </c>
      <c r="N19" s="19">
        <v>7</v>
      </c>
      <c r="O19" s="19">
        <v>3</v>
      </c>
      <c r="P19" s="17">
        <f t="shared" ref="P19:P25" si="12">D19/M19</f>
        <v>0.2</v>
      </c>
      <c r="Q19" s="17">
        <f t="shared" si="10"/>
        <v>0.2857142857142857</v>
      </c>
      <c r="R19" s="18">
        <f t="shared" si="11"/>
        <v>0.66666666666666663</v>
      </c>
    </row>
    <row r="20" spans="1:18" x14ac:dyDescent="0.25">
      <c r="A20" s="97" t="s">
        <v>6</v>
      </c>
      <c r="B20" s="98"/>
      <c r="C20" s="19">
        <v>133</v>
      </c>
      <c r="D20" s="19">
        <v>125</v>
      </c>
      <c r="E20" s="13">
        <f t="shared" si="6"/>
        <v>-6.0150375939849621E-2</v>
      </c>
      <c r="F20" s="19">
        <v>87</v>
      </c>
      <c r="G20" s="19">
        <v>77</v>
      </c>
      <c r="H20" s="14">
        <f t="shared" si="7"/>
        <v>-0.11494252873563218</v>
      </c>
      <c r="I20" s="19">
        <v>39</v>
      </c>
      <c r="J20" s="19">
        <v>42</v>
      </c>
      <c r="K20" s="14">
        <f t="shared" si="8"/>
        <v>7.6923076923076927E-2</v>
      </c>
      <c r="L20" s="15"/>
      <c r="M20" s="19">
        <v>134</v>
      </c>
      <c r="N20" s="19">
        <v>86</v>
      </c>
      <c r="O20" s="19">
        <v>38</v>
      </c>
      <c r="P20" s="17">
        <f t="shared" si="12"/>
        <v>0.93283582089552242</v>
      </c>
      <c r="Q20" s="17">
        <f t="shared" si="10"/>
        <v>0.89534883720930236</v>
      </c>
      <c r="R20" s="18">
        <f t="shared" si="11"/>
        <v>1.1052631578947369</v>
      </c>
    </row>
    <row r="21" spans="1:18" x14ac:dyDescent="0.25">
      <c r="A21" s="97" t="s">
        <v>7</v>
      </c>
      <c r="B21" s="98"/>
      <c r="C21" s="12">
        <v>132</v>
      </c>
      <c r="D21" s="12">
        <v>194</v>
      </c>
      <c r="E21" s="13">
        <f t="shared" si="6"/>
        <v>0.46969696969696972</v>
      </c>
      <c r="F21" s="12">
        <v>120</v>
      </c>
      <c r="G21" s="12">
        <v>174</v>
      </c>
      <c r="H21" s="14">
        <f t="shared" si="7"/>
        <v>0.45</v>
      </c>
      <c r="I21" s="12">
        <v>91</v>
      </c>
      <c r="J21" s="12">
        <v>123</v>
      </c>
      <c r="K21" s="14">
        <f t="shared" si="8"/>
        <v>0.35164835164835168</v>
      </c>
      <c r="L21" s="15"/>
      <c r="M21" s="12">
        <v>134</v>
      </c>
      <c r="N21" s="12">
        <v>123</v>
      </c>
      <c r="O21" s="12">
        <v>94</v>
      </c>
      <c r="P21" s="17">
        <f t="shared" si="12"/>
        <v>1.4477611940298507</v>
      </c>
      <c r="Q21" s="17">
        <f t="shared" si="10"/>
        <v>1.4146341463414633</v>
      </c>
      <c r="R21" s="18">
        <f t="shared" si="11"/>
        <v>1.3085106382978724</v>
      </c>
    </row>
    <row r="22" spans="1:18" x14ac:dyDescent="0.25">
      <c r="A22" s="97" t="s">
        <v>8</v>
      </c>
      <c r="B22" s="98"/>
      <c r="C22" s="12">
        <v>289</v>
      </c>
      <c r="D22" s="12">
        <v>314</v>
      </c>
      <c r="E22" s="13">
        <f t="shared" si="6"/>
        <v>8.6505190311418678E-2</v>
      </c>
      <c r="F22" s="12">
        <v>221</v>
      </c>
      <c r="G22" s="12">
        <v>239</v>
      </c>
      <c r="H22" s="14">
        <f t="shared" si="7"/>
        <v>8.1447963800904979E-2</v>
      </c>
      <c r="I22" s="12">
        <v>142</v>
      </c>
      <c r="J22" s="12">
        <v>162</v>
      </c>
      <c r="K22" s="14">
        <f t="shared" si="8"/>
        <v>0.14084507042253522</v>
      </c>
      <c r="L22" s="15"/>
      <c r="M22" s="12">
        <v>291</v>
      </c>
      <c r="N22" s="12">
        <v>226</v>
      </c>
      <c r="O22" s="12">
        <v>144</v>
      </c>
      <c r="P22" s="17">
        <f t="shared" si="12"/>
        <v>1.0790378006872852</v>
      </c>
      <c r="Q22" s="17">
        <f t="shared" si="10"/>
        <v>1.0575221238938053</v>
      </c>
      <c r="R22" s="18">
        <f t="shared" si="11"/>
        <v>1.125</v>
      </c>
    </row>
    <row r="23" spans="1:18" x14ac:dyDescent="0.25">
      <c r="A23" s="97" t="s">
        <v>9</v>
      </c>
      <c r="B23" s="98"/>
      <c r="C23" s="20">
        <v>16</v>
      </c>
      <c r="D23" s="20">
        <v>27</v>
      </c>
      <c r="E23" s="13">
        <f t="shared" si="6"/>
        <v>0.6875</v>
      </c>
      <c r="F23" s="20">
        <v>14</v>
      </c>
      <c r="G23" s="20">
        <v>23</v>
      </c>
      <c r="H23" s="14">
        <f t="shared" si="7"/>
        <v>0.6428571428571429</v>
      </c>
      <c r="I23" s="20">
        <v>14</v>
      </c>
      <c r="J23" s="20">
        <v>21</v>
      </c>
      <c r="K23" s="14">
        <f t="shared" si="8"/>
        <v>0.5</v>
      </c>
      <c r="L23" s="15"/>
      <c r="M23" s="20">
        <v>14</v>
      </c>
      <c r="N23" s="20">
        <v>14</v>
      </c>
      <c r="O23" s="20">
        <v>14</v>
      </c>
      <c r="P23" s="17">
        <f t="shared" si="12"/>
        <v>1.9285714285714286</v>
      </c>
      <c r="Q23" s="17">
        <f t="shared" si="10"/>
        <v>1.6428571428571428</v>
      </c>
      <c r="R23" s="18">
        <f t="shared" si="11"/>
        <v>1.5</v>
      </c>
    </row>
    <row r="24" spans="1:18" x14ac:dyDescent="0.25">
      <c r="A24" s="99" t="s">
        <v>10</v>
      </c>
      <c r="B24" s="100"/>
      <c r="C24" s="19">
        <v>245</v>
      </c>
      <c r="D24" s="19">
        <v>229</v>
      </c>
      <c r="E24" s="13">
        <f t="shared" si="6"/>
        <v>-6.5306122448979598E-2</v>
      </c>
      <c r="F24" s="19">
        <v>101</v>
      </c>
      <c r="G24" s="19">
        <v>105</v>
      </c>
      <c r="H24" s="14">
        <f t="shared" si="7"/>
        <v>3.9603960396039604E-2</v>
      </c>
      <c r="I24" s="19">
        <v>89</v>
      </c>
      <c r="J24" s="19">
        <v>91</v>
      </c>
      <c r="K24" s="14">
        <f t="shared" si="8"/>
        <v>2.247191011235955E-2</v>
      </c>
      <c r="L24" s="15"/>
      <c r="M24" s="19">
        <v>245</v>
      </c>
      <c r="N24" s="19">
        <v>100</v>
      </c>
      <c r="O24" s="19">
        <v>87</v>
      </c>
      <c r="P24" s="17">
        <f t="shared" si="12"/>
        <v>0.9346938775510204</v>
      </c>
      <c r="Q24" s="17">
        <f t="shared" si="10"/>
        <v>1.05</v>
      </c>
      <c r="R24" s="18">
        <f t="shared" si="11"/>
        <v>1.0459770114942528</v>
      </c>
    </row>
    <row r="25" spans="1:18" x14ac:dyDescent="0.25">
      <c r="A25" s="101" t="s">
        <v>13</v>
      </c>
      <c r="B25" s="102"/>
      <c r="C25" s="36">
        <f>C17+C24</f>
        <v>815</v>
      </c>
      <c r="D25" s="37">
        <f>D17+D24</f>
        <v>889</v>
      </c>
      <c r="E25" s="23">
        <f t="shared" si="6"/>
        <v>9.0797546012269942E-2</v>
      </c>
      <c r="F25" s="36">
        <f>F17+F24</f>
        <v>543</v>
      </c>
      <c r="G25" s="36">
        <f>G17+G24</f>
        <v>618</v>
      </c>
      <c r="H25" s="24">
        <f t="shared" si="7"/>
        <v>0.13812154696132597</v>
      </c>
      <c r="I25" s="36">
        <f>I17+I24</f>
        <v>375</v>
      </c>
      <c r="J25" s="36">
        <f>J17+J24</f>
        <v>439</v>
      </c>
      <c r="K25" s="23">
        <f t="shared" si="8"/>
        <v>0.17066666666666666</v>
      </c>
      <c r="L25" s="25"/>
      <c r="M25" s="38">
        <f>M17+M24</f>
        <v>818</v>
      </c>
      <c r="N25" s="38">
        <f>N17+N24</f>
        <v>549</v>
      </c>
      <c r="O25" s="38">
        <f>O17+O24</f>
        <v>377</v>
      </c>
      <c r="P25" s="27">
        <f t="shared" si="12"/>
        <v>1.08679706601467</v>
      </c>
      <c r="Q25" s="27">
        <f t="shared" si="10"/>
        <v>1.1256830601092895</v>
      </c>
      <c r="R25" s="28">
        <f t="shared" si="11"/>
        <v>1.1644562334217508</v>
      </c>
    </row>
    <row r="26" spans="1:18" ht="15" customHeight="1" x14ac:dyDescent="0.25">
      <c r="A26" s="92" t="s">
        <v>14</v>
      </c>
      <c r="B26" s="93"/>
      <c r="C26" s="39"/>
      <c r="D26" s="40"/>
      <c r="E26" s="41"/>
      <c r="F26" s="39"/>
      <c r="G26" s="39"/>
      <c r="H26" s="42"/>
      <c r="I26" s="39"/>
      <c r="J26" s="39"/>
      <c r="K26" s="41"/>
      <c r="L26" s="43"/>
      <c r="M26" s="44"/>
      <c r="N26" s="44"/>
      <c r="O26" s="44"/>
      <c r="P26" s="45"/>
      <c r="Q26" s="45"/>
      <c r="R26" s="46"/>
    </row>
    <row r="27" spans="1:18" x14ac:dyDescent="0.25">
      <c r="A27" s="94" t="s">
        <v>15</v>
      </c>
      <c r="B27" s="47" t="s">
        <v>16</v>
      </c>
      <c r="C27" s="19">
        <v>20</v>
      </c>
      <c r="D27" s="48">
        <v>27</v>
      </c>
      <c r="E27" s="13">
        <f t="shared" ref="E27:E65" si="13">(D27-C27)/C27</f>
        <v>0.35</v>
      </c>
      <c r="F27" s="19">
        <v>10</v>
      </c>
      <c r="G27" s="19">
        <v>15</v>
      </c>
      <c r="H27" s="14">
        <f t="shared" ref="H27:H52" si="14">(G27-F27)/F27</f>
        <v>0.5</v>
      </c>
      <c r="I27" s="19">
        <v>5</v>
      </c>
      <c r="J27" s="19">
        <v>9</v>
      </c>
      <c r="K27" s="88">
        <f t="shared" ref="K27:K28" si="15">(J27-I27)/I27</f>
        <v>0.8</v>
      </c>
      <c r="L27" s="49"/>
      <c r="M27" s="50">
        <v>20</v>
      </c>
      <c r="N27" s="50">
        <v>9</v>
      </c>
      <c r="O27" s="51">
        <v>5</v>
      </c>
      <c r="P27" s="17">
        <f t="shared" ref="P27:P65" si="16">D27/M27</f>
        <v>1.35</v>
      </c>
      <c r="Q27" s="17">
        <f t="shared" ref="Q27:Q65" si="17">G27/N27</f>
        <v>1.6666666666666667</v>
      </c>
      <c r="R27" s="18">
        <f t="shared" ref="R27:R65" si="18">J27/O27</f>
        <v>1.8</v>
      </c>
    </row>
    <row r="28" spans="1:18" x14ac:dyDescent="0.25">
      <c r="A28" s="95"/>
      <c r="B28" s="52" t="s">
        <v>17</v>
      </c>
      <c r="C28" s="53">
        <v>127</v>
      </c>
      <c r="D28" s="54">
        <v>85</v>
      </c>
      <c r="E28" s="55">
        <f t="shared" si="13"/>
        <v>-0.33070866141732286</v>
      </c>
      <c r="F28" s="53">
        <v>92</v>
      </c>
      <c r="G28" s="53">
        <v>55</v>
      </c>
      <c r="H28" s="56">
        <f t="shared" si="14"/>
        <v>-0.40217391304347827</v>
      </c>
      <c r="I28" s="53">
        <v>60</v>
      </c>
      <c r="J28" s="53">
        <v>31</v>
      </c>
      <c r="K28" s="13">
        <f t="shared" si="15"/>
        <v>-0.48333333333333334</v>
      </c>
      <c r="L28" s="57"/>
      <c r="M28" s="58">
        <v>127</v>
      </c>
      <c r="N28" s="58">
        <v>90</v>
      </c>
      <c r="O28" s="58">
        <v>59</v>
      </c>
      <c r="P28" s="17">
        <f t="shared" si="16"/>
        <v>0.6692913385826772</v>
      </c>
      <c r="Q28" s="17">
        <f t="shared" si="17"/>
        <v>0.61111111111111116</v>
      </c>
      <c r="R28" s="18">
        <f t="shared" si="18"/>
        <v>0.52542372881355937</v>
      </c>
    </row>
    <row r="29" spans="1:18" s="68" customFormat="1" ht="15.75" thickBot="1" x14ac:dyDescent="0.3">
      <c r="A29" s="96"/>
      <c r="B29" s="59" t="s">
        <v>18</v>
      </c>
      <c r="C29" s="60">
        <v>55</v>
      </c>
      <c r="D29" s="61">
        <v>50</v>
      </c>
      <c r="E29" s="62">
        <f t="shared" si="13"/>
        <v>-9.0909090909090912E-2</v>
      </c>
      <c r="F29" s="60">
        <v>14</v>
      </c>
      <c r="G29" s="60">
        <v>11</v>
      </c>
      <c r="H29" s="63">
        <f t="shared" si="14"/>
        <v>-0.21428571428571427</v>
      </c>
      <c r="I29" s="60">
        <v>12</v>
      </c>
      <c r="J29" s="60">
        <v>10</v>
      </c>
      <c r="K29" s="62">
        <f>(J29-I29)/I29</f>
        <v>-0.16666666666666666</v>
      </c>
      <c r="L29" s="64"/>
      <c r="M29" s="65">
        <v>55</v>
      </c>
      <c r="N29" s="65">
        <v>14</v>
      </c>
      <c r="O29" s="65">
        <v>12</v>
      </c>
      <c r="P29" s="66">
        <f t="shared" si="16"/>
        <v>0.90909090909090906</v>
      </c>
      <c r="Q29" s="66">
        <f t="shared" si="17"/>
        <v>0.7857142857142857</v>
      </c>
      <c r="R29" s="67">
        <f t="shared" si="18"/>
        <v>0.83333333333333337</v>
      </c>
    </row>
    <row r="30" spans="1:18" ht="15.75" thickBot="1" x14ac:dyDescent="0.3">
      <c r="A30" s="91" t="s">
        <v>19</v>
      </c>
      <c r="B30" s="69" t="s">
        <v>16</v>
      </c>
      <c r="C30" s="70">
        <v>37</v>
      </c>
      <c r="D30" s="71">
        <v>28</v>
      </c>
      <c r="E30" s="72">
        <f t="shared" si="13"/>
        <v>-0.24324324324324326</v>
      </c>
      <c r="F30" s="70">
        <v>23</v>
      </c>
      <c r="G30" s="70">
        <v>20</v>
      </c>
      <c r="H30" s="73">
        <f t="shared" si="14"/>
        <v>-0.13043478260869565</v>
      </c>
      <c r="I30" s="53">
        <v>8</v>
      </c>
      <c r="J30" s="53">
        <v>9</v>
      </c>
      <c r="K30" s="72">
        <f t="shared" ref="K30:K52" si="19">(J30-I30)/I30</f>
        <v>0.125</v>
      </c>
      <c r="L30" s="74"/>
      <c r="M30" s="75">
        <v>38</v>
      </c>
      <c r="N30" s="75">
        <v>22</v>
      </c>
      <c r="O30" s="75">
        <v>8</v>
      </c>
      <c r="P30" s="76">
        <f t="shared" si="16"/>
        <v>0.73684210526315785</v>
      </c>
      <c r="Q30" s="76">
        <f t="shared" si="17"/>
        <v>0.90909090909090906</v>
      </c>
      <c r="R30" s="77">
        <f t="shared" si="18"/>
        <v>1.125</v>
      </c>
    </row>
    <row r="31" spans="1:18" ht="15.75" thickBot="1" x14ac:dyDescent="0.3">
      <c r="A31" s="91"/>
      <c r="B31" s="52" t="s">
        <v>17</v>
      </c>
      <c r="C31" s="48">
        <v>151</v>
      </c>
      <c r="D31" s="48">
        <v>161</v>
      </c>
      <c r="E31" s="13">
        <f t="shared" si="13"/>
        <v>6.6225165562913912E-2</v>
      </c>
      <c r="F31" s="19">
        <v>120</v>
      </c>
      <c r="G31" s="19">
        <v>126</v>
      </c>
      <c r="H31" s="14">
        <f t="shared" si="14"/>
        <v>0.05</v>
      </c>
      <c r="I31" s="19">
        <v>75</v>
      </c>
      <c r="J31" s="19">
        <v>86</v>
      </c>
      <c r="K31" s="13">
        <f t="shared" si="19"/>
        <v>0.14666666666666667</v>
      </c>
      <c r="L31" s="57"/>
      <c r="M31" s="50">
        <v>153</v>
      </c>
      <c r="N31" s="50">
        <v>124</v>
      </c>
      <c r="O31" s="50">
        <v>76</v>
      </c>
      <c r="P31" s="17">
        <f t="shared" si="16"/>
        <v>1.0522875816993464</v>
      </c>
      <c r="Q31" s="17">
        <f t="shared" si="17"/>
        <v>1.0161290322580645</v>
      </c>
      <c r="R31" s="18">
        <f t="shared" si="18"/>
        <v>1.131578947368421</v>
      </c>
    </row>
    <row r="32" spans="1:18" ht="15.75" thickBot="1" x14ac:dyDescent="0.3">
      <c r="A32" s="89"/>
      <c r="B32" s="59" t="s">
        <v>18</v>
      </c>
      <c r="C32" s="60">
        <v>31</v>
      </c>
      <c r="D32" s="61">
        <v>24</v>
      </c>
      <c r="E32" s="62">
        <f t="shared" si="13"/>
        <v>-0.22580645161290322</v>
      </c>
      <c r="F32" s="60">
        <v>19</v>
      </c>
      <c r="G32" s="60">
        <v>17</v>
      </c>
      <c r="H32" s="63">
        <f t="shared" si="14"/>
        <v>-0.10526315789473684</v>
      </c>
      <c r="I32" s="60">
        <v>17</v>
      </c>
      <c r="J32" s="60">
        <v>15</v>
      </c>
      <c r="K32" s="62">
        <f t="shared" si="19"/>
        <v>-0.11764705882352941</v>
      </c>
      <c r="L32" s="64"/>
      <c r="M32" s="65">
        <v>31</v>
      </c>
      <c r="N32" s="65">
        <v>19</v>
      </c>
      <c r="O32" s="65">
        <v>17</v>
      </c>
      <c r="P32" s="66">
        <f t="shared" si="16"/>
        <v>0.77419354838709675</v>
      </c>
      <c r="Q32" s="66">
        <f t="shared" si="17"/>
        <v>0.89473684210526316</v>
      </c>
      <c r="R32" s="67">
        <f t="shared" si="18"/>
        <v>0.88235294117647056</v>
      </c>
    </row>
    <row r="33" spans="1:18" ht="15.75" thickBot="1" x14ac:dyDescent="0.3">
      <c r="A33" s="91" t="s">
        <v>20</v>
      </c>
      <c r="B33" s="69" t="s">
        <v>16</v>
      </c>
      <c r="C33" s="70">
        <v>30</v>
      </c>
      <c r="D33" s="71">
        <v>21</v>
      </c>
      <c r="E33" s="72">
        <f t="shared" si="13"/>
        <v>-0.3</v>
      </c>
      <c r="F33" s="70">
        <v>18</v>
      </c>
      <c r="G33" s="70">
        <v>13</v>
      </c>
      <c r="H33" s="73">
        <f t="shared" si="14"/>
        <v>-0.27777777777777779</v>
      </c>
      <c r="I33" s="53">
        <v>6</v>
      </c>
      <c r="J33" s="53">
        <v>7</v>
      </c>
      <c r="K33" s="72">
        <f t="shared" si="19"/>
        <v>0.16666666666666666</v>
      </c>
      <c r="L33" s="74"/>
      <c r="M33" s="75">
        <v>30</v>
      </c>
      <c r="N33" s="75">
        <v>18</v>
      </c>
      <c r="O33" s="75">
        <v>6</v>
      </c>
      <c r="P33" s="76">
        <f t="shared" si="16"/>
        <v>0.7</v>
      </c>
      <c r="Q33" s="76">
        <f t="shared" si="17"/>
        <v>0.72222222222222221</v>
      </c>
      <c r="R33" s="77">
        <f t="shared" si="18"/>
        <v>1.1666666666666667</v>
      </c>
    </row>
    <row r="34" spans="1:18" ht="15.75" thickBot="1" x14ac:dyDescent="0.3">
      <c r="A34" s="91"/>
      <c r="B34" s="52" t="s">
        <v>17</v>
      </c>
      <c r="C34" s="48">
        <v>109</v>
      </c>
      <c r="D34" s="48">
        <v>126</v>
      </c>
      <c r="E34" s="13">
        <f t="shared" si="13"/>
        <v>0.15596330275229359</v>
      </c>
      <c r="F34" s="19">
        <v>77</v>
      </c>
      <c r="G34" s="19">
        <v>93</v>
      </c>
      <c r="H34" s="14">
        <f t="shared" si="14"/>
        <v>0.20779220779220781</v>
      </c>
      <c r="I34" s="19">
        <v>41</v>
      </c>
      <c r="J34" s="19">
        <v>61</v>
      </c>
      <c r="K34" s="13">
        <f t="shared" si="19"/>
        <v>0.48780487804878048</v>
      </c>
      <c r="L34" s="57"/>
      <c r="M34" s="50">
        <v>108</v>
      </c>
      <c r="N34" s="50">
        <v>79</v>
      </c>
      <c r="O34" s="50">
        <v>44</v>
      </c>
      <c r="P34" s="17">
        <f t="shared" si="16"/>
        <v>1.1666666666666667</v>
      </c>
      <c r="Q34" s="17">
        <f t="shared" si="17"/>
        <v>1.1772151898734178</v>
      </c>
      <c r="R34" s="18">
        <f t="shared" si="18"/>
        <v>1.3863636363636365</v>
      </c>
    </row>
    <row r="35" spans="1:18" ht="15.75" thickBot="1" x14ac:dyDescent="0.3">
      <c r="A35" s="89"/>
      <c r="B35" s="59" t="s">
        <v>18</v>
      </c>
      <c r="C35" s="60">
        <v>36</v>
      </c>
      <c r="D35" s="61">
        <v>33</v>
      </c>
      <c r="E35" s="62">
        <f t="shared" si="13"/>
        <v>-8.3333333333333329E-2</v>
      </c>
      <c r="F35" s="60">
        <v>15</v>
      </c>
      <c r="G35" s="60">
        <v>13</v>
      </c>
      <c r="H35" s="63">
        <f t="shared" si="14"/>
        <v>-0.13333333333333333</v>
      </c>
      <c r="I35" s="60">
        <v>14</v>
      </c>
      <c r="J35" s="60">
        <v>13</v>
      </c>
      <c r="K35" s="62">
        <f t="shared" si="19"/>
        <v>-7.1428571428571425E-2</v>
      </c>
      <c r="L35" s="64"/>
      <c r="M35" s="65">
        <v>36</v>
      </c>
      <c r="N35" s="65">
        <v>15</v>
      </c>
      <c r="O35" s="65">
        <v>14</v>
      </c>
      <c r="P35" s="66">
        <f t="shared" si="16"/>
        <v>0.91666666666666663</v>
      </c>
      <c r="Q35" s="66">
        <f t="shared" si="17"/>
        <v>0.8666666666666667</v>
      </c>
      <c r="R35" s="67">
        <f t="shared" si="18"/>
        <v>0.9285714285714286</v>
      </c>
    </row>
    <row r="36" spans="1:18" ht="15.75" thickBot="1" x14ac:dyDescent="0.3">
      <c r="A36" s="91" t="s">
        <v>21</v>
      </c>
      <c r="B36" s="69" t="s">
        <v>16</v>
      </c>
      <c r="C36" s="71">
        <v>20</v>
      </c>
      <c r="D36" s="71">
        <v>24</v>
      </c>
      <c r="E36" s="72">
        <f t="shared" si="13"/>
        <v>0.2</v>
      </c>
      <c r="F36" s="70">
        <v>16</v>
      </c>
      <c r="G36" s="70">
        <v>16</v>
      </c>
      <c r="H36" s="73">
        <f t="shared" si="14"/>
        <v>0</v>
      </c>
      <c r="I36" s="53">
        <v>10</v>
      </c>
      <c r="J36" s="53">
        <v>10</v>
      </c>
      <c r="K36" s="72">
        <f t="shared" si="19"/>
        <v>0</v>
      </c>
      <c r="L36" s="74"/>
      <c r="M36" s="75">
        <v>20</v>
      </c>
      <c r="N36" s="75">
        <v>16</v>
      </c>
      <c r="O36" s="75">
        <v>9</v>
      </c>
      <c r="P36" s="76">
        <f t="shared" si="16"/>
        <v>1.2</v>
      </c>
      <c r="Q36" s="76">
        <f t="shared" si="17"/>
        <v>1</v>
      </c>
      <c r="R36" s="77">
        <f t="shared" si="18"/>
        <v>1.1111111111111112</v>
      </c>
    </row>
    <row r="37" spans="1:18" ht="15.75" thickBot="1" x14ac:dyDescent="0.3">
      <c r="A37" s="91"/>
      <c r="B37" s="52" t="s">
        <v>17</v>
      </c>
      <c r="C37" s="48">
        <v>60</v>
      </c>
      <c r="D37" s="48">
        <v>96</v>
      </c>
      <c r="E37" s="13">
        <f t="shared" si="13"/>
        <v>0.6</v>
      </c>
      <c r="F37" s="19">
        <v>49</v>
      </c>
      <c r="G37" s="19">
        <v>79</v>
      </c>
      <c r="H37" s="14">
        <f t="shared" si="14"/>
        <v>0.61224489795918369</v>
      </c>
      <c r="I37" s="19">
        <v>36</v>
      </c>
      <c r="J37" s="19">
        <v>55</v>
      </c>
      <c r="K37" s="13">
        <f t="shared" si="19"/>
        <v>0.52777777777777779</v>
      </c>
      <c r="L37" s="57"/>
      <c r="M37" s="50">
        <v>60</v>
      </c>
      <c r="N37" s="50">
        <v>49</v>
      </c>
      <c r="O37" s="50">
        <v>36</v>
      </c>
      <c r="P37" s="17">
        <f t="shared" si="16"/>
        <v>1.6</v>
      </c>
      <c r="Q37" s="17">
        <f t="shared" si="17"/>
        <v>1.6122448979591837</v>
      </c>
      <c r="R37" s="18">
        <f t="shared" si="18"/>
        <v>1.5277777777777777</v>
      </c>
    </row>
    <row r="38" spans="1:18" ht="15.75" thickBot="1" x14ac:dyDescent="0.3">
      <c r="A38" s="89"/>
      <c r="B38" s="59" t="s">
        <v>18</v>
      </c>
      <c r="C38" s="60">
        <v>34</v>
      </c>
      <c r="D38" s="61">
        <v>21</v>
      </c>
      <c r="E38" s="62">
        <f t="shared" si="13"/>
        <v>-0.38235294117647056</v>
      </c>
      <c r="F38" s="60">
        <v>3</v>
      </c>
      <c r="G38" s="60">
        <v>3</v>
      </c>
      <c r="H38" s="63">
        <f t="shared" si="14"/>
        <v>0</v>
      </c>
      <c r="I38" s="60">
        <v>2</v>
      </c>
      <c r="J38" s="60">
        <v>3</v>
      </c>
      <c r="K38" s="62">
        <f t="shared" si="19"/>
        <v>0.5</v>
      </c>
      <c r="L38" s="64"/>
      <c r="M38" s="65">
        <v>34</v>
      </c>
      <c r="N38" s="65">
        <v>3</v>
      </c>
      <c r="O38" s="65">
        <v>2</v>
      </c>
      <c r="P38" s="66">
        <f t="shared" si="16"/>
        <v>0.61764705882352944</v>
      </c>
      <c r="Q38" s="66">
        <f t="shared" si="17"/>
        <v>1</v>
      </c>
      <c r="R38" s="67">
        <f t="shared" si="18"/>
        <v>1.5</v>
      </c>
    </row>
    <row r="39" spans="1:18" ht="15.75" thickBot="1" x14ac:dyDescent="0.3">
      <c r="A39" s="91" t="s">
        <v>22</v>
      </c>
      <c r="B39" s="69" t="s">
        <v>16</v>
      </c>
      <c r="C39" s="71">
        <v>8</v>
      </c>
      <c r="D39" s="71">
        <v>6</v>
      </c>
      <c r="E39" s="72">
        <f t="shared" si="13"/>
        <v>-0.25</v>
      </c>
      <c r="F39" s="70">
        <v>7</v>
      </c>
      <c r="G39" s="70">
        <v>2</v>
      </c>
      <c r="H39" s="73">
        <f t="shared" si="14"/>
        <v>-0.7142857142857143</v>
      </c>
      <c r="I39" s="53">
        <v>4</v>
      </c>
      <c r="J39" s="53">
        <v>1</v>
      </c>
      <c r="K39" s="13">
        <f t="shared" si="19"/>
        <v>-0.75</v>
      </c>
      <c r="L39" s="74"/>
      <c r="M39" s="75">
        <v>8</v>
      </c>
      <c r="N39" s="75">
        <v>7</v>
      </c>
      <c r="O39" s="75">
        <v>4</v>
      </c>
      <c r="P39" s="76">
        <f t="shared" si="16"/>
        <v>0.75</v>
      </c>
      <c r="Q39" s="76">
        <f t="shared" si="17"/>
        <v>0.2857142857142857</v>
      </c>
      <c r="R39" s="77">
        <f t="shared" si="18"/>
        <v>0.25</v>
      </c>
    </row>
    <row r="40" spans="1:18" ht="15.75" thickBot="1" x14ac:dyDescent="0.3">
      <c r="A40" s="91"/>
      <c r="B40" s="52" t="s">
        <v>17</v>
      </c>
      <c r="C40" s="19">
        <v>22</v>
      </c>
      <c r="D40" s="48">
        <v>29</v>
      </c>
      <c r="E40" s="13">
        <f t="shared" si="13"/>
        <v>0.31818181818181818</v>
      </c>
      <c r="F40" s="19">
        <v>20</v>
      </c>
      <c r="G40" s="19">
        <v>21</v>
      </c>
      <c r="H40" s="14">
        <f t="shared" si="14"/>
        <v>0.05</v>
      </c>
      <c r="I40" s="19">
        <v>13</v>
      </c>
      <c r="J40" s="19">
        <v>15</v>
      </c>
      <c r="K40" s="13">
        <f t="shared" si="19"/>
        <v>0.15384615384615385</v>
      </c>
      <c r="L40" s="57"/>
      <c r="M40" s="50">
        <v>22</v>
      </c>
      <c r="N40" s="50">
        <v>20</v>
      </c>
      <c r="O40" s="50">
        <v>12</v>
      </c>
      <c r="P40" s="17">
        <f t="shared" si="16"/>
        <v>1.3181818181818181</v>
      </c>
      <c r="Q40" s="17">
        <f t="shared" si="17"/>
        <v>1.05</v>
      </c>
      <c r="R40" s="18">
        <f t="shared" si="18"/>
        <v>1.25</v>
      </c>
    </row>
    <row r="41" spans="1:18" ht="15.75" thickBot="1" x14ac:dyDescent="0.3">
      <c r="A41" s="89"/>
      <c r="B41" s="59" t="s">
        <v>18</v>
      </c>
      <c r="C41" s="60">
        <v>38</v>
      </c>
      <c r="D41" s="61">
        <v>46</v>
      </c>
      <c r="E41" s="62">
        <f t="shared" si="13"/>
        <v>0.21052631578947367</v>
      </c>
      <c r="F41" s="60">
        <v>28</v>
      </c>
      <c r="G41" s="60">
        <v>28</v>
      </c>
      <c r="H41" s="63">
        <f t="shared" si="14"/>
        <v>0</v>
      </c>
      <c r="I41" s="60">
        <v>23</v>
      </c>
      <c r="J41" s="60">
        <v>25</v>
      </c>
      <c r="K41" s="62">
        <f t="shared" si="19"/>
        <v>8.6956521739130432E-2</v>
      </c>
      <c r="L41" s="64"/>
      <c r="M41" s="65">
        <v>38</v>
      </c>
      <c r="N41" s="65">
        <v>27</v>
      </c>
      <c r="O41" s="65">
        <v>21</v>
      </c>
      <c r="P41" s="66">
        <f t="shared" si="16"/>
        <v>1.2105263157894737</v>
      </c>
      <c r="Q41" s="66">
        <f t="shared" si="17"/>
        <v>1.037037037037037</v>
      </c>
      <c r="R41" s="67">
        <f t="shared" si="18"/>
        <v>1.1904761904761905</v>
      </c>
    </row>
    <row r="42" spans="1:18" ht="15.75" thickBot="1" x14ac:dyDescent="0.3">
      <c r="A42" s="91" t="s">
        <v>23</v>
      </c>
      <c r="B42" s="69" t="s">
        <v>16</v>
      </c>
      <c r="C42" s="71">
        <v>0</v>
      </c>
      <c r="D42" s="71">
        <v>1</v>
      </c>
      <c r="E42" s="83" t="s">
        <v>50</v>
      </c>
      <c r="F42" s="70">
        <v>0</v>
      </c>
      <c r="G42" s="70">
        <v>1</v>
      </c>
      <c r="H42" s="83" t="s">
        <v>50</v>
      </c>
      <c r="I42" s="53">
        <v>0</v>
      </c>
      <c r="J42" s="53">
        <v>0</v>
      </c>
      <c r="K42" s="83" t="s">
        <v>50</v>
      </c>
      <c r="L42" s="74"/>
      <c r="M42" s="75">
        <v>0</v>
      </c>
      <c r="N42" s="75">
        <v>0</v>
      </c>
      <c r="O42" s="75">
        <v>0</v>
      </c>
      <c r="P42" s="84" t="s">
        <v>50</v>
      </c>
      <c r="Q42" s="84" t="s">
        <v>50</v>
      </c>
      <c r="R42" s="86" t="s">
        <v>50</v>
      </c>
    </row>
    <row r="43" spans="1:18" ht="15.75" thickBot="1" x14ac:dyDescent="0.3">
      <c r="A43" s="91"/>
      <c r="B43" s="52" t="s">
        <v>17</v>
      </c>
      <c r="C43" s="48">
        <v>4</v>
      </c>
      <c r="D43" s="48">
        <v>7</v>
      </c>
      <c r="E43" s="13">
        <f t="shared" si="13"/>
        <v>0.75</v>
      </c>
      <c r="F43" s="19">
        <v>4</v>
      </c>
      <c r="G43" s="19">
        <v>5</v>
      </c>
      <c r="H43" s="14">
        <f t="shared" si="14"/>
        <v>0.25</v>
      </c>
      <c r="I43" s="19">
        <v>2</v>
      </c>
      <c r="J43" s="19">
        <v>3</v>
      </c>
      <c r="K43" s="13">
        <f t="shared" si="19"/>
        <v>0.5</v>
      </c>
      <c r="L43" s="57"/>
      <c r="M43" s="50">
        <v>4</v>
      </c>
      <c r="N43" s="50">
        <v>4</v>
      </c>
      <c r="O43" s="50">
        <v>2</v>
      </c>
      <c r="P43" s="17">
        <f t="shared" si="16"/>
        <v>1.75</v>
      </c>
      <c r="Q43" s="17">
        <f t="shared" si="17"/>
        <v>1.25</v>
      </c>
      <c r="R43" s="18">
        <f t="shared" si="18"/>
        <v>1.5</v>
      </c>
    </row>
    <row r="44" spans="1:18" ht="15.75" thickBot="1" x14ac:dyDescent="0.3">
      <c r="A44" s="89"/>
      <c r="B44" s="59" t="s">
        <v>18</v>
      </c>
      <c r="C44" s="60">
        <v>20</v>
      </c>
      <c r="D44" s="61">
        <v>9</v>
      </c>
      <c r="E44" s="62">
        <f t="shared" si="13"/>
        <v>-0.55000000000000004</v>
      </c>
      <c r="F44" s="60">
        <v>8</v>
      </c>
      <c r="G44" s="60">
        <v>4</v>
      </c>
      <c r="H44" s="63">
        <f t="shared" si="14"/>
        <v>-0.5</v>
      </c>
      <c r="I44" s="60">
        <v>8</v>
      </c>
      <c r="J44" s="60">
        <v>3</v>
      </c>
      <c r="K44" s="85">
        <f t="shared" si="19"/>
        <v>-0.625</v>
      </c>
      <c r="L44" s="64"/>
      <c r="M44" s="65">
        <v>20</v>
      </c>
      <c r="N44" s="65">
        <v>8</v>
      </c>
      <c r="O44" s="65">
        <v>8</v>
      </c>
      <c r="P44" s="66">
        <f t="shared" si="16"/>
        <v>0.45</v>
      </c>
      <c r="Q44" s="66">
        <f t="shared" si="17"/>
        <v>0.5</v>
      </c>
      <c r="R44" s="67">
        <f t="shared" si="18"/>
        <v>0.375</v>
      </c>
    </row>
    <row r="45" spans="1:18" ht="15.75" thickBot="1" x14ac:dyDescent="0.3">
      <c r="A45" s="91" t="s">
        <v>24</v>
      </c>
      <c r="B45" s="69" t="s">
        <v>16</v>
      </c>
      <c r="C45" s="71">
        <v>18</v>
      </c>
      <c r="D45" s="71">
        <v>17</v>
      </c>
      <c r="E45" s="72">
        <f t="shared" si="13"/>
        <v>-5.5555555555555552E-2</v>
      </c>
      <c r="F45" s="70">
        <v>13</v>
      </c>
      <c r="G45" s="70">
        <v>9</v>
      </c>
      <c r="H45" s="73">
        <f t="shared" si="14"/>
        <v>-0.30769230769230771</v>
      </c>
      <c r="I45" s="53">
        <v>6</v>
      </c>
      <c r="J45" s="53">
        <v>5</v>
      </c>
      <c r="K45" s="72">
        <f t="shared" si="19"/>
        <v>-0.16666666666666666</v>
      </c>
      <c r="L45" s="74"/>
      <c r="M45" s="75">
        <v>18</v>
      </c>
      <c r="N45" s="75">
        <v>14</v>
      </c>
      <c r="O45" s="75">
        <v>6</v>
      </c>
      <c r="P45" s="76">
        <f t="shared" si="16"/>
        <v>0.94444444444444442</v>
      </c>
      <c r="Q45" s="76">
        <f t="shared" si="17"/>
        <v>0.6428571428571429</v>
      </c>
      <c r="R45" s="77">
        <f t="shared" si="18"/>
        <v>0.83333333333333337</v>
      </c>
    </row>
    <row r="46" spans="1:18" ht="15.75" thickBot="1" x14ac:dyDescent="0.3">
      <c r="A46" s="91"/>
      <c r="B46" s="52" t="s">
        <v>17</v>
      </c>
      <c r="C46" s="48">
        <v>91</v>
      </c>
      <c r="D46" s="48">
        <v>146</v>
      </c>
      <c r="E46" s="13">
        <f t="shared" si="13"/>
        <v>0.60439560439560436</v>
      </c>
      <c r="F46" s="19">
        <v>75</v>
      </c>
      <c r="G46" s="19">
        <v>126</v>
      </c>
      <c r="H46" s="14">
        <f t="shared" si="14"/>
        <v>0.68</v>
      </c>
      <c r="I46" s="19">
        <v>54</v>
      </c>
      <c r="J46" s="19">
        <v>91</v>
      </c>
      <c r="K46" s="13">
        <f t="shared" si="19"/>
        <v>0.68518518518518523</v>
      </c>
      <c r="L46" s="57"/>
      <c r="M46" s="50">
        <v>93</v>
      </c>
      <c r="N46" s="50">
        <v>78</v>
      </c>
      <c r="O46" s="50">
        <v>56</v>
      </c>
      <c r="P46" s="17">
        <f t="shared" si="16"/>
        <v>1.5698924731182795</v>
      </c>
      <c r="Q46" s="17">
        <f t="shared" si="17"/>
        <v>1.6153846153846154</v>
      </c>
      <c r="R46" s="18">
        <f t="shared" si="18"/>
        <v>1.625</v>
      </c>
    </row>
    <row r="47" spans="1:18" ht="15.75" thickBot="1" x14ac:dyDescent="0.3">
      <c r="A47" s="89"/>
      <c r="B47" s="59" t="s">
        <v>18</v>
      </c>
      <c r="C47" s="60">
        <v>23</v>
      </c>
      <c r="D47" s="61">
        <v>42</v>
      </c>
      <c r="E47" s="62">
        <f t="shared" si="13"/>
        <v>0.82608695652173914</v>
      </c>
      <c r="F47" s="60">
        <v>11</v>
      </c>
      <c r="G47" s="60">
        <v>27</v>
      </c>
      <c r="H47" s="63">
        <f t="shared" si="14"/>
        <v>1.4545454545454546</v>
      </c>
      <c r="I47" s="60">
        <v>10</v>
      </c>
      <c r="J47" s="60">
        <v>21</v>
      </c>
      <c r="K47" s="62">
        <f t="shared" si="19"/>
        <v>1.1000000000000001</v>
      </c>
      <c r="L47" s="64"/>
      <c r="M47" s="65">
        <v>23</v>
      </c>
      <c r="N47" s="65">
        <v>11</v>
      </c>
      <c r="O47" s="65">
        <v>10</v>
      </c>
      <c r="P47" s="66">
        <f t="shared" si="16"/>
        <v>1.826086956521739</v>
      </c>
      <c r="Q47" s="66">
        <f t="shared" si="17"/>
        <v>2.4545454545454546</v>
      </c>
      <c r="R47" s="67">
        <f t="shared" si="18"/>
        <v>2.1</v>
      </c>
    </row>
    <row r="48" spans="1:18" ht="15.75" thickBot="1" x14ac:dyDescent="0.3">
      <c r="A48" s="91" t="s">
        <v>33</v>
      </c>
      <c r="B48" s="69" t="s">
        <v>16</v>
      </c>
      <c r="C48" s="71">
        <v>0</v>
      </c>
      <c r="D48" s="71">
        <v>1</v>
      </c>
      <c r="E48" s="83" t="s">
        <v>50</v>
      </c>
      <c r="F48" s="70">
        <v>0</v>
      </c>
      <c r="G48" s="70">
        <v>1</v>
      </c>
      <c r="H48" s="87" t="s">
        <v>50</v>
      </c>
      <c r="I48" s="53">
        <v>0</v>
      </c>
      <c r="J48" s="53">
        <v>1</v>
      </c>
      <c r="K48" s="83" t="s">
        <v>50</v>
      </c>
      <c r="L48" s="74"/>
      <c r="M48" s="75">
        <v>0</v>
      </c>
      <c r="N48" s="75">
        <v>0</v>
      </c>
      <c r="O48" s="75">
        <v>0</v>
      </c>
      <c r="P48" s="84" t="s">
        <v>50</v>
      </c>
      <c r="Q48" s="84" t="s">
        <v>50</v>
      </c>
      <c r="R48" s="86" t="s">
        <v>50</v>
      </c>
    </row>
    <row r="49" spans="1:18" ht="15.75" thickBot="1" x14ac:dyDescent="0.3">
      <c r="A49" s="91"/>
      <c r="B49" s="52" t="s">
        <v>17</v>
      </c>
      <c r="C49" s="19">
        <v>6</v>
      </c>
      <c r="D49" s="48">
        <v>10</v>
      </c>
      <c r="E49" s="13">
        <f t="shared" si="13"/>
        <v>0.66666666666666663</v>
      </c>
      <c r="F49" s="19">
        <v>5</v>
      </c>
      <c r="G49" s="19">
        <v>8</v>
      </c>
      <c r="H49" s="14">
        <f t="shared" si="14"/>
        <v>0.6</v>
      </c>
      <c r="I49" s="19">
        <v>5</v>
      </c>
      <c r="J49" s="19">
        <v>6</v>
      </c>
      <c r="K49" s="13">
        <f t="shared" si="19"/>
        <v>0.2</v>
      </c>
      <c r="L49" s="57"/>
      <c r="M49" s="50">
        <v>6</v>
      </c>
      <c r="N49" s="50">
        <v>5</v>
      </c>
      <c r="O49" s="50">
        <v>5</v>
      </c>
      <c r="P49" s="17">
        <f t="shared" si="16"/>
        <v>1.6666666666666667</v>
      </c>
      <c r="Q49" s="17">
        <f t="shared" si="17"/>
        <v>1.6</v>
      </c>
      <c r="R49" s="18">
        <f t="shared" si="18"/>
        <v>1.2</v>
      </c>
    </row>
    <row r="50" spans="1:18" ht="15.75" thickBot="1" x14ac:dyDescent="0.3">
      <c r="A50" s="89"/>
      <c r="B50" s="59" t="s">
        <v>18</v>
      </c>
      <c r="C50" s="60">
        <v>8</v>
      </c>
      <c r="D50" s="61">
        <v>4</v>
      </c>
      <c r="E50" s="62">
        <f t="shared" si="13"/>
        <v>-0.5</v>
      </c>
      <c r="F50" s="60">
        <v>3</v>
      </c>
      <c r="G50" s="60">
        <v>2</v>
      </c>
      <c r="H50" s="63">
        <f>(G50-F50)/F50</f>
        <v>-0.33333333333333331</v>
      </c>
      <c r="I50" s="60">
        <v>3</v>
      </c>
      <c r="J50" s="60">
        <v>1</v>
      </c>
      <c r="K50" s="62">
        <f t="shared" si="19"/>
        <v>-0.66666666666666663</v>
      </c>
      <c r="L50" s="64"/>
      <c r="M50" s="65">
        <v>8</v>
      </c>
      <c r="N50" s="65">
        <v>3</v>
      </c>
      <c r="O50" s="65">
        <v>3</v>
      </c>
      <c r="P50" s="66">
        <f t="shared" si="16"/>
        <v>0.5</v>
      </c>
      <c r="Q50" s="66">
        <f t="shared" si="17"/>
        <v>0.66666666666666663</v>
      </c>
      <c r="R50" s="67">
        <f t="shared" si="18"/>
        <v>0.33333333333333331</v>
      </c>
    </row>
    <row r="51" spans="1:18" ht="15.75" thickBot="1" x14ac:dyDescent="0.3">
      <c r="A51" s="89" t="s">
        <v>25</v>
      </c>
      <c r="B51" s="69" t="s">
        <v>16</v>
      </c>
      <c r="C51" s="70">
        <v>173</v>
      </c>
      <c r="D51" s="71">
        <v>146</v>
      </c>
      <c r="E51" s="72">
        <f>(D51-C51)/C51</f>
        <v>-0.15606936416184972</v>
      </c>
      <c r="F51" s="70">
        <v>159</v>
      </c>
      <c r="G51" s="70">
        <v>137</v>
      </c>
      <c r="H51" s="73">
        <f t="shared" si="14"/>
        <v>-0.13836477987421383</v>
      </c>
      <c r="I51" s="53">
        <v>98</v>
      </c>
      <c r="J51" s="53">
        <v>63</v>
      </c>
      <c r="K51" s="72">
        <f t="shared" si="19"/>
        <v>-0.35714285714285715</v>
      </c>
      <c r="L51" s="74"/>
      <c r="M51" s="75">
        <v>177</v>
      </c>
      <c r="N51" s="75">
        <v>167</v>
      </c>
      <c r="O51" s="75">
        <v>97</v>
      </c>
      <c r="P51" s="76">
        <f>D51/M51</f>
        <v>0.82485875706214684</v>
      </c>
      <c r="Q51" s="76">
        <f t="shared" si="17"/>
        <v>0.82035928143712578</v>
      </c>
      <c r="R51" s="77">
        <f t="shared" si="18"/>
        <v>0.64948453608247425</v>
      </c>
    </row>
    <row r="52" spans="1:18" ht="15.75" thickBot="1" x14ac:dyDescent="0.3">
      <c r="A52" s="89"/>
      <c r="B52" s="59" t="s">
        <v>17</v>
      </c>
      <c r="C52" s="60">
        <v>556</v>
      </c>
      <c r="D52" s="61">
        <v>570</v>
      </c>
      <c r="E52" s="62">
        <f>(D52-C52)/C52</f>
        <v>2.5179856115107913E-2</v>
      </c>
      <c r="F52" s="60">
        <v>503</v>
      </c>
      <c r="G52" s="60">
        <v>535</v>
      </c>
      <c r="H52" s="63">
        <f t="shared" si="14"/>
        <v>6.3618290258449298E-2</v>
      </c>
      <c r="I52" s="60">
        <v>314</v>
      </c>
      <c r="J52" s="60">
        <v>321</v>
      </c>
      <c r="K52" s="62">
        <f t="shared" si="19"/>
        <v>2.2292993630573247E-2</v>
      </c>
      <c r="L52" s="64"/>
      <c r="M52" s="65">
        <v>564</v>
      </c>
      <c r="N52" s="65">
        <v>523</v>
      </c>
      <c r="O52" s="65">
        <v>313</v>
      </c>
      <c r="P52" s="66">
        <f>D52/M52</f>
        <v>1.0106382978723405</v>
      </c>
      <c r="Q52" s="66">
        <f t="shared" si="17"/>
        <v>1.0229445506692161</v>
      </c>
      <c r="R52" s="67">
        <f t="shared" si="18"/>
        <v>1.02555910543131</v>
      </c>
    </row>
    <row r="53" spans="1:18" ht="15.75" thickBot="1" x14ac:dyDescent="0.3">
      <c r="A53" s="91" t="s">
        <v>26</v>
      </c>
      <c r="B53" s="69" t="s">
        <v>16</v>
      </c>
      <c r="C53" s="70">
        <v>1</v>
      </c>
      <c r="D53" s="78">
        <v>1</v>
      </c>
      <c r="E53" s="83">
        <f>(D53-C53)/C53</f>
        <v>0</v>
      </c>
      <c r="F53" s="70">
        <v>0</v>
      </c>
      <c r="G53" s="78">
        <v>1</v>
      </c>
      <c r="H53" s="83" t="s">
        <v>50</v>
      </c>
      <c r="I53" s="53">
        <v>0</v>
      </c>
      <c r="J53" s="20">
        <v>1</v>
      </c>
      <c r="K53" s="83" t="s">
        <v>50</v>
      </c>
      <c r="L53" s="74"/>
      <c r="M53" s="75">
        <v>1</v>
      </c>
      <c r="N53" s="75">
        <v>0</v>
      </c>
      <c r="O53" s="75">
        <v>0</v>
      </c>
      <c r="P53" s="76">
        <f>D53/M53</f>
        <v>1</v>
      </c>
      <c r="Q53" s="84" t="s">
        <v>50</v>
      </c>
      <c r="R53" s="86" t="s">
        <v>50</v>
      </c>
    </row>
    <row r="54" spans="1:18" ht="15.75" thickBot="1" x14ac:dyDescent="0.3">
      <c r="A54" s="89"/>
      <c r="B54" s="52" t="s">
        <v>17</v>
      </c>
      <c r="C54" s="19">
        <v>17</v>
      </c>
      <c r="D54" s="48">
        <v>17</v>
      </c>
      <c r="E54" s="13">
        <f t="shared" si="13"/>
        <v>0</v>
      </c>
      <c r="F54" s="19">
        <v>12</v>
      </c>
      <c r="G54" s="19">
        <v>12</v>
      </c>
      <c r="H54" s="56">
        <f>(G54-F54)/F54</f>
        <v>0</v>
      </c>
      <c r="I54" s="19">
        <v>7</v>
      </c>
      <c r="J54" s="19">
        <v>6</v>
      </c>
      <c r="K54" s="13">
        <f>(J54-I54)/I54</f>
        <v>-0.14285714285714285</v>
      </c>
      <c r="L54" s="57"/>
      <c r="M54" s="50">
        <v>17</v>
      </c>
      <c r="N54" s="50">
        <v>13</v>
      </c>
      <c r="O54" s="50">
        <v>7</v>
      </c>
      <c r="P54" s="17">
        <f t="shared" si="16"/>
        <v>1</v>
      </c>
      <c r="Q54" s="17">
        <f t="shared" si="17"/>
        <v>0.92307692307692313</v>
      </c>
      <c r="R54" s="18">
        <f t="shared" si="18"/>
        <v>0.8571428571428571</v>
      </c>
    </row>
    <row r="55" spans="1:18" ht="15.75" thickBot="1" x14ac:dyDescent="0.3">
      <c r="A55" s="89"/>
      <c r="B55" s="59" t="s">
        <v>18</v>
      </c>
      <c r="C55" s="60">
        <v>5</v>
      </c>
      <c r="D55" s="61">
        <v>4</v>
      </c>
      <c r="E55" s="62">
        <f t="shared" si="13"/>
        <v>-0.2</v>
      </c>
      <c r="F55" s="60">
        <v>3</v>
      </c>
      <c r="G55" s="60">
        <v>2</v>
      </c>
      <c r="H55" s="63">
        <f>(G55-F55)/F55</f>
        <v>-0.33333333333333331</v>
      </c>
      <c r="I55" s="60">
        <v>2</v>
      </c>
      <c r="J55" s="60">
        <v>0</v>
      </c>
      <c r="K55" s="85">
        <f>(J55-I55)/I55</f>
        <v>-1</v>
      </c>
      <c r="L55" s="64"/>
      <c r="M55" s="65">
        <v>5</v>
      </c>
      <c r="N55" s="65">
        <v>3</v>
      </c>
      <c r="O55" s="65">
        <v>2</v>
      </c>
      <c r="P55" s="66">
        <f t="shared" si="16"/>
        <v>0.8</v>
      </c>
      <c r="Q55" s="66">
        <f t="shared" si="17"/>
        <v>0.66666666666666663</v>
      </c>
      <c r="R55" s="67">
        <f t="shared" si="18"/>
        <v>0</v>
      </c>
    </row>
    <row r="56" spans="1:18" ht="15.75" thickBot="1" x14ac:dyDescent="0.3">
      <c r="A56" s="89" t="s">
        <v>27</v>
      </c>
      <c r="B56" s="69" t="s">
        <v>16</v>
      </c>
      <c r="C56" s="70">
        <v>5</v>
      </c>
      <c r="D56" s="71">
        <v>5</v>
      </c>
      <c r="E56" s="72">
        <f t="shared" si="13"/>
        <v>0</v>
      </c>
      <c r="F56" s="70">
        <v>5</v>
      </c>
      <c r="G56" s="70">
        <v>4</v>
      </c>
      <c r="H56" s="72">
        <f>(G56-F56)/F56</f>
        <v>-0.2</v>
      </c>
      <c r="I56" s="53">
        <v>2</v>
      </c>
      <c r="J56" s="53">
        <v>1</v>
      </c>
      <c r="K56" s="72">
        <f t="shared" ref="K56:K65" si="20">(J56-I56)/I56</f>
        <v>-0.5</v>
      </c>
      <c r="L56" s="79"/>
      <c r="M56" s="75">
        <v>6</v>
      </c>
      <c r="N56" s="75">
        <v>6</v>
      </c>
      <c r="O56" s="75">
        <v>3</v>
      </c>
      <c r="P56" s="76">
        <f t="shared" si="16"/>
        <v>0.83333333333333337</v>
      </c>
      <c r="Q56" s="76">
        <f t="shared" si="17"/>
        <v>0.66666666666666663</v>
      </c>
      <c r="R56" s="77">
        <f t="shared" si="18"/>
        <v>0.33333333333333331</v>
      </c>
    </row>
    <row r="57" spans="1:18" ht="15.75" thickBot="1" x14ac:dyDescent="0.3">
      <c r="A57" s="89"/>
      <c r="B57" s="59" t="s">
        <v>17</v>
      </c>
      <c r="C57" s="60">
        <v>16</v>
      </c>
      <c r="D57" s="61">
        <v>19</v>
      </c>
      <c r="E57" s="62">
        <f t="shared" si="13"/>
        <v>0.1875</v>
      </c>
      <c r="F57" s="60">
        <v>15</v>
      </c>
      <c r="G57" s="60">
        <v>18</v>
      </c>
      <c r="H57" s="62">
        <f t="shared" ref="H57:H65" si="21">(G57-F57)/F57</f>
        <v>0.2</v>
      </c>
      <c r="I57" s="60">
        <v>8</v>
      </c>
      <c r="J57" s="60">
        <v>11</v>
      </c>
      <c r="K57" s="62">
        <f t="shared" si="20"/>
        <v>0.375</v>
      </c>
      <c r="L57" s="80"/>
      <c r="M57" s="65">
        <v>18</v>
      </c>
      <c r="N57" s="65">
        <v>17</v>
      </c>
      <c r="O57" s="65">
        <v>11</v>
      </c>
      <c r="P57" s="66">
        <f t="shared" si="16"/>
        <v>1.0555555555555556</v>
      </c>
      <c r="Q57" s="66">
        <f t="shared" si="17"/>
        <v>1.0588235294117647</v>
      </c>
      <c r="R57" s="67">
        <f t="shared" si="18"/>
        <v>1</v>
      </c>
    </row>
    <row r="58" spans="1:18" ht="15.75" thickBot="1" x14ac:dyDescent="0.3">
      <c r="A58" s="89" t="s">
        <v>28</v>
      </c>
      <c r="B58" s="69" t="s">
        <v>16</v>
      </c>
      <c r="C58" s="70">
        <v>4</v>
      </c>
      <c r="D58" s="71">
        <v>1</v>
      </c>
      <c r="E58" s="83">
        <f t="shared" si="13"/>
        <v>-0.75</v>
      </c>
      <c r="F58" s="70">
        <v>4</v>
      </c>
      <c r="G58" s="70">
        <v>1</v>
      </c>
      <c r="H58" s="83">
        <f t="shared" si="21"/>
        <v>-0.75</v>
      </c>
      <c r="I58" s="53">
        <v>0</v>
      </c>
      <c r="J58" s="53">
        <v>0</v>
      </c>
      <c r="K58" s="83" t="s">
        <v>50</v>
      </c>
      <c r="L58" s="79"/>
      <c r="M58" s="75">
        <v>5</v>
      </c>
      <c r="N58" s="75">
        <v>5</v>
      </c>
      <c r="O58" s="75">
        <v>0</v>
      </c>
      <c r="P58" s="76">
        <f t="shared" si="16"/>
        <v>0.2</v>
      </c>
      <c r="Q58" s="76">
        <f t="shared" si="17"/>
        <v>0.2</v>
      </c>
      <c r="R58" s="86" t="s">
        <v>50</v>
      </c>
    </row>
    <row r="59" spans="1:18" ht="15.75" thickBot="1" x14ac:dyDescent="0.3">
      <c r="A59" s="89"/>
      <c r="B59" s="59" t="s">
        <v>17</v>
      </c>
      <c r="C59" s="60">
        <v>7</v>
      </c>
      <c r="D59" s="61">
        <v>4</v>
      </c>
      <c r="E59" s="85">
        <f t="shared" si="13"/>
        <v>-0.42857142857142855</v>
      </c>
      <c r="F59" s="60">
        <v>7</v>
      </c>
      <c r="G59" s="60">
        <v>4</v>
      </c>
      <c r="H59" s="85">
        <f t="shared" si="21"/>
        <v>-0.42857142857142855</v>
      </c>
      <c r="I59" s="60">
        <v>1</v>
      </c>
      <c r="J59" s="60">
        <v>2</v>
      </c>
      <c r="K59" s="85">
        <f t="shared" si="20"/>
        <v>1</v>
      </c>
      <c r="L59" s="80"/>
      <c r="M59" s="65">
        <v>8</v>
      </c>
      <c r="N59" s="65">
        <v>7</v>
      </c>
      <c r="O59" s="65">
        <v>1</v>
      </c>
      <c r="P59" s="66">
        <f t="shared" si="16"/>
        <v>0.5</v>
      </c>
      <c r="Q59" s="66">
        <f t="shared" si="17"/>
        <v>0.5714285714285714</v>
      </c>
      <c r="R59" s="67">
        <f t="shared" si="18"/>
        <v>2</v>
      </c>
    </row>
    <row r="60" spans="1:18" ht="15.75" thickBot="1" x14ac:dyDescent="0.3">
      <c r="A60" s="89" t="s">
        <v>49</v>
      </c>
      <c r="B60" s="69" t="s">
        <v>16</v>
      </c>
      <c r="C60" s="70">
        <v>15</v>
      </c>
      <c r="D60" s="71">
        <v>21</v>
      </c>
      <c r="E60" s="72">
        <f>(D60-C60)/C60</f>
        <v>0.4</v>
      </c>
      <c r="F60" s="70">
        <v>15</v>
      </c>
      <c r="G60" s="70">
        <v>20</v>
      </c>
      <c r="H60" s="73">
        <f t="shared" si="21"/>
        <v>0.33333333333333331</v>
      </c>
      <c r="I60" s="53">
        <v>10</v>
      </c>
      <c r="J60" s="53">
        <v>13</v>
      </c>
      <c r="K60" s="72">
        <f t="shared" si="20"/>
        <v>0.3</v>
      </c>
      <c r="L60" s="79"/>
      <c r="M60" s="75">
        <v>16</v>
      </c>
      <c r="N60" s="75">
        <v>15</v>
      </c>
      <c r="O60" s="75">
        <v>9</v>
      </c>
      <c r="P60" s="76">
        <f>D60/M60</f>
        <v>1.3125</v>
      </c>
      <c r="Q60" s="76">
        <f t="shared" si="17"/>
        <v>1.3333333333333333</v>
      </c>
      <c r="R60" s="77">
        <f t="shared" si="18"/>
        <v>1.4444444444444444</v>
      </c>
    </row>
    <row r="61" spans="1:18" ht="15.75" thickBot="1" x14ac:dyDescent="0.3">
      <c r="A61" s="89"/>
      <c r="B61" s="59" t="s">
        <v>17</v>
      </c>
      <c r="C61" s="60">
        <v>45</v>
      </c>
      <c r="D61" s="61">
        <v>71</v>
      </c>
      <c r="E61" s="62">
        <f>(D61-C61)/C61</f>
        <v>0.57777777777777772</v>
      </c>
      <c r="F61" s="60">
        <v>44</v>
      </c>
      <c r="G61" s="60">
        <v>69</v>
      </c>
      <c r="H61" s="63">
        <f t="shared" si="21"/>
        <v>0.56818181818181823</v>
      </c>
      <c r="I61" s="60">
        <v>33</v>
      </c>
      <c r="J61" s="60">
        <v>43</v>
      </c>
      <c r="K61" s="62">
        <f t="shared" si="20"/>
        <v>0.30303030303030304</v>
      </c>
      <c r="L61" s="80"/>
      <c r="M61" s="65">
        <v>47</v>
      </c>
      <c r="N61" s="65">
        <v>46</v>
      </c>
      <c r="O61" s="65">
        <v>34</v>
      </c>
      <c r="P61" s="66">
        <f>D61/M61</f>
        <v>1.5106382978723405</v>
      </c>
      <c r="Q61" s="66">
        <f t="shared" si="17"/>
        <v>1.5</v>
      </c>
      <c r="R61" s="67">
        <f t="shared" si="18"/>
        <v>1.2647058823529411</v>
      </c>
    </row>
    <row r="62" spans="1:18" ht="15.75" thickBot="1" x14ac:dyDescent="0.3">
      <c r="A62" s="89" t="s">
        <v>29</v>
      </c>
      <c r="B62" s="69" t="s">
        <v>16</v>
      </c>
      <c r="C62" s="70">
        <v>9</v>
      </c>
      <c r="D62" s="71">
        <v>9</v>
      </c>
      <c r="E62" s="72">
        <f t="shared" si="13"/>
        <v>0</v>
      </c>
      <c r="F62" s="70">
        <v>8</v>
      </c>
      <c r="G62" s="70">
        <v>8</v>
      </c>
      <c r="H62" s="73">
        <f t="shared" si="21"/>
        <v>0</v>
      </c>
      <c r="I62" s="53">
        <v>3</v>
      </c>
      <c r="J62" s="53">
        <v>4</v>
      </c>
      <c r="K62" s="83">
        <f t="shared" si="20"/>
        <v>0.33333333333333331</v>
      </c>
      <c r="L62" s="79"/>
      <c r="M62" s="75">
        <v>8</v>
      </c>
      <c r="N62" s="75">
        <v>7</v>
      </c>
      <c r="O62" s="75">
        <v>2</v>
      </c>
      <c r="P62" s="76">
        <f t="shared" si="16"/>
        <v>1.125</v>
      </c>
      <c r="Q62" s="76">
        <f t="shared" si="17"/>
        <v>1.1428571428571428</v>
      </c>
      <c r="R62" s="77">
        <f t="shared" si="18"/>
        <v>2</v>
      </c>
    </row>
    <row r="63" spans="1:18" ht="15.75" thickBot="1" x14ac:dyDescent="0.3">
      <c r="A63" s="89"/>
      <c r="B63" s="59" t="s">
        <v>17</v>
      </c>
      <c r="C63" s="60">
        <v>28</v>
      </c>
      <c r="D63" s="61">
        <v>19</v>
      </c>
      <c r="E63" s="62">
        <f t="shared" si="13"/>
        <v>-0.32142857142857145</v>
      </c>
      <c r="F63" s="60">
        <v>21</v>
      </c>
      <c r="G63" s="60">
        <v>18</v>
      </c>
      <c r="H63" s="63">
        <f t="shared" si="21"/>
        <v>-0.14285714285714285</v>
      </c>
      <c r="I63" s="60">
        <v>13</v>
      </c>
      <c r="J63" s="60">
        <v>11</v>
      </c>
      <c r="K63" s="85">
        <f t="shared" si="20"/>
        <v>-0.15384615384615385</v>
      </c>
      <c r="L63" s="80"/>
      <c r="M63" s="65">
        <v>29</v>
      </c>
      <c r="N63" s="65">
        <v>25</v>
      </c>
      <c r="O63" s="65">
        <v>16</v>
      </c>
      <c r="P63" s="66">
        <f t="shared" si="16"/>
        <v>0.65517241379310343</v>
      </c>
      <c r="Q63" s="66">
        <f t="shared" si="17"/>
        <v>0.72</v>
      </c>
      <c r="R63" s="67">
        <f t="shared" si="18"/>
        <v>0.6875</v>
      </c>
    </row>
    <row r="64" spans="1:18" ht="15.75" thickBot="1" x14ac:dyDescent="0.3">
      <c r="A64" s="89" t="s">
        <v>30</v>
      </c>
      <c r="B64" s="69" t="s">
        <v>16</v>
      </c>
      <c r="C64" s="70">
        <v>2</v>
      </c>
      <c r="D64" s="71">
        <v>3</v>
      </c>
      <c r="E64" s="72">
        <f t="shared" si="13"/>
        <v>0.5</v>
      </c>
      <c r="F64" s="70">
        <v>1</v>
      </c>
      <c r="G64" s="70">
        <v>3</v>
      </c>
      <c r="H64" s="73">
        <f t="shared" si="21"/>
        <v>2</v>
      </c>
      <c r="I64" s="53">
        <v>0</v>
      </c>
      <c r="J64" s="53">
        <v>2</v>
      </c>
      <c r="K64" s="83" t="s">
        <v>50</v>
      </c>
      <c r="L64" s="79"/>
      <c r="M64" s="75">
        <v>2</v>
      </c>
      <c r="N64" s="75">
        <v>1</v>
      </c>
      <c r="O64" s="75">
        <v>0</v>
      </c>
      <c r="P64" s="76">
        <f t="shared" si="16"/>
        <v>1.5</v>
      </c>
      <c r="Q64" s="76">
        <f t="shared" si="17"/>
        <v>3</v>
      </c>
      <c r="R64" s="86" t="s">
        <v>50</v>
      </c>
    </row>
    <row r="65" spans="1:18" ht="15.75" thickBot="1" x14ac:dyDescent="0.3">
      <c r="A65" s="90"/>
      <c r="B65" s="59" t="s">
        <v>17</v>
      </c>
      <c r="C65" s="60">
        <v>6</v>
      </c>
      <c r="D65" s="61">
        <v>9</v>
      </c>
      <c r="E65" s="62">
        <f t="shared" si="13"/>
        <v>0.5</v>
      </c>
      <c r="F65" s="60">
        <v>5</v>
      </c>
      <c r="G65" s="60">
        <v>9</v>
      </c>
      <c r="H65" s="63">
        <f t="shared" si="21"/>
        <v>0.8</v>
      </c>
      <c r="I65" s="60">
        <v>3</v>
      </c>
      <c r="J65" s="60">
        <v>6</v>
      </c>
      <c r="K65" s="85">
        <f t="shared" si="20"/>
        <v>1</v>
      </c>
      <c r="L65" s="80"/>
      <c r="M65" s="65">
        <v>6</v>
      </c>
      <c r="N65" s="65">
        <v>5</v>
      </c>
      <c r="O65" s="65">
        <v>3</v>
      </c>
      <c r="P65" s="66">
        <f t="shared" si="16"/>
        <v>1.5</v>
      </c>
      <c r="Q65" s="66">
        <f t="shared" si="17"/>
        <v>1.8</v>
      </c>
      <c r="R65" s="67">
        <f t="shared" si="18"/>
        <v>2</v>
      </c>
    </row>
    <row r="66" spans="1:18" x14ac:dyDescent="0.25">
      <c r="A66" s="81" t="s">
        <v>31</v>
      </c>
      <c r="B66" s="81"/>
      <c r="C66" s="4"/>
      <c r="D66" s="4"/>
      <c r="E66" s="82"/>
      <c r="F66" s="4"/>
      <c r="G66" s="4"/>
      <c r="H66" s="82"/>
      <c r="I66" s="4"/>
      <c r="J66" s="4"/>
      <c r="K66" s="82"/>
      <c r="L66" s="4"/>
      <c r="M66" s="1"/>
      <c r="N66" s="1"/>
      <c r="O66" s="1"/>
      <c r="P66" s="1"/>
      <c r="Q66" s="1"/>
      <c r="R66" s="1"/>
    </row>
    <row r="67" spans="1:18" x14ac:dyDescent="0.25">
      <c r="A67" s="5"/>
      <c r="B67" s="5"/>
      <c r="C67" s="4"/>
      <c r="D67" s="4"/>
      <c r="E67" s="82"/>
      <c r="F67" s="4"/>
      <c r="G67" s="4"/>
      <c r="H67" s="82"/>
      <c r="I67" s="4"/>
      <c r="J67" s="4"/>
      <c r="K67" s="82"/>
      <c r="L67" s="4"/>
      <c r="M67" s="1"/>
      <c r="N67" s="1"/>
      <c r="O67" s="1"/>
      <c r="P67" s="1"/>
      <c r="Q67" s="1"/>
      <c r="R67" s="1"/>
    </row>
    <row r="68" spans="1:18" x14ac:dyDescent="0.25">
      <c r="A68" s="5" t="s">
        <v>32</v>
      </c>
      <c r="B68" s="5"/>
      <c r="C68" s="4"/>
      <c r="D68" s="4"/>
      <c r="E68" s="82"/>
      <c r="F68" s="4"/>
      <c r="G68" s="4"/>
      <c r="H68" s="82"/>
      <c r="I68" s="4"/>
      <c r="J68" s="4"/>
      <c r="K68" s="82"/>
      <c r="L68" s="4"/>
      <c r="M68" s="1"/>
      <c r="N68" s="1"/>
      <c r="O68" s="1"/>
      <c r="P68" s="1"/>
      <c r="Q68" s="1"/>
      <c r="R68" s="1"/>
    </row>
  </sheetData>
  <mergeCells count="40">
    <mergeCell ref="A58:A59"/>
    <mergeCell ref="A60:A61"/>
    <mergeCell ref="A62:A63"/>
    <mergeCell ref="A64:A65"/>
    <mergeCell ref="A42:A44"/>
    <mergeCell ref="A45:A47"/>
    <mergeCell ref="A48:A50"/>
    <mergeCell ref="A51:A52"/>
    <mergeCell ref="A53:A55"/>
    <mergeCell ref="A56:A57"/>
    <mergeCell ref="A39:A41"/>
    <mergeCell ref="A20:B20"/>
    <mergeCell ref="A21:B21"/>
    <mergeCell ref="A22:B22"/>
    <mergeCell ref="A23:B23"/>
    <mergeCell ref="A24:B24"/>
    <mergeCell ref="A25:B25"/>
    <mergeCell ref="A26:B26"/>
    <mergeCell ref="A27:A29"/>
    <mergeCell ref="A30:A32"/>
    <mergeCell ref="A33:A35"/>
    <mergeCell ref="A36:A38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7:B7"/>
    <mergeCell ref="A1:R1"/>
    <mergeCell ref="A2:R2"/>
    <mergeCell ref="A3:R3"/>
    <mergeCell ref="A4:R4"/>
    <mergeCell ref="A6:B6"/>
  </mergeCells>
  <pageMargins left="0.25" right="0.25" top="0.75" bottom="0.75" header="0.3" footer="0.3"/>
  <pageSetup scale="77" fitToHeight="0" orientation="landscape" r:id="rId1"/>
  <headerFooter alignWithMargins="0">
    <oddFooter>&amp;LLuosha Diao, (907)474-2797
UAF Planning, Analysis and Institutional Research&amp;R&amp;D
www.uaf.edu/pair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8"/>
  <sheetViews>
    <sheetView zoomScale="120" zoomScaleNormal="120" workbookViewId="0">
      <selection sqref="A1:R1"/>
    </sheetView>
  </sheetViews>
  <sheetFormatPr defaultColWidth="11.5703125" defaultRowHeight="15" x14ac:dyDescent="0.25"/>
  <cols>
    <col min="1" max="1" width="17.42578125" style="68" customWidth="1"/>
    <col min="2" max="2" width="16" style="68" customWidth="1"/>
    <col min="3" max="4" width="8.28515625" customWidth="1"/>
    <col min="5" max="5" width="9.28515625" style="68" bestFit="1" customWidth="1"/>
    <col min="6" max="7" width="8.28515625" customWidth="1"/>
    <col min="8" max="8" width="9.28515625" style="68" customWidth="1"/>
    <col min="9" max="10" width="8.28515625" customWidth="1"/>
    <col min="11" max="11" width="9.28515625" style="68" customWidth="1"/>
    <col min="12" max="12" width="1.7109375" customWidth="1"/>
    <col min="13" max="13" width="8.28515625" customWidth="1"/>
    <col min="14" max="14" width="9.28515625" customWidth="1"/>
    <col min="15" max="15" width="9.140625" customWidth="1"/>
    <col min="16" max="16" width="10.85546875" customWidth="1"/>
    <col min="17" max="17" width="10.85546875" bestFit="1" customWidth="1"/>
    <col min="19" max="19" width="44.85546875" bestFit="1" customWidth="1"/>
    <col min="20" max="20" width="23" customWidth="1"/>
    <col min="22" max="27" width="7.5703125" customWidth="1"/>
  </cols>
  <sheetData>
    <row r="1" spans="1:18" ht="15.75" x14ac:dyDescent="0.25">
      <c r="A1" s="107" t="s">
        <v>65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</row>
    <row r="2" spans="1:18" ht="15.75" x14ac:dyDescent="0.25">
      <c r="A2" s="108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</row>
    <row r="3" spans="1:18" ht="15.75" x14ac:dyDescent="0.25">
      <c r="A3" s="108" t="s">
        <v>1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</row>
    <row r="4" spans="1:18" ht="15.75" x14ac:dyDescent="0.25">
      <c r="A4" s="109" t="s">
        <v>102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</row>
    <row r="5" spans="1:18" ht="13.5" customHeight="1" thickBot="1" x14ac:dyDescent="0.3">
      <c r="A5" s="2"/>
      <c r="B5" s="3"/>
      <c r="C5" s="4"/>
      <c r="D5" s="4"/>
      <c r="E5" s="5"/>
      <c r="F5" s="4"/>
      <c r="G5" s="4"/>
      <c r="H5" s="6"/>
      <c r="I5" s="4"/>
      <c r="J5" s="4"/>
      <c r="K5" s="6"/>
      <c r="L5" s="1"/>
      <c r="M5" s="1"/>
      <c r="N5" s="1"/>
      <c r="O5" s="1"/>
      <c r="P5" s="1"/>
      <c r="Q5" s="1"/>
      <c r="R5" s="1"/>
    </row>
    <row r="6" spans="1:18" ht="51" x14ac:dyDescent="0.25">
      <c r="A6" s="110" t="s">
        <v>2</v>
      </c>
      <c r="B6" s="111"/>
      <c r="C6" s="7" t="s">
        <v>103</v>
      </c>
      <c r="D6" s="8" t="s">
        <v>104</v>
      </c>
      <c r="E6" s="7" t="s">
        <v>93</v>
      </c>
      <c r="F6" s="7" t="s">
        <v>105</v>
      </c>
      <c r="G6" s="7" t="s">
        <v>106</v>
      </c>
      <c r="H6" s="7" t="s">
        <v>93</v>
      </c>
      <c r="I6" s="7" t="s">
        <v>107</v>
      </c>
      <c r="J6" s="7" t="s">
        <v>108</v>
      </c>
      <c r="K6" s="7" t="s">
        <v>93</v>
      </c>
      <c r="L6" s="9"/>
      <c r="M6" s="10" t="s">
        <v>35</v>
      </c>
      <c r="N6" s="10" t="s">
        <v>36</v>
      </c>
      <c r="O6" s="10" t="s">
        <v>37</v>
      </c>
      <c r="P6" s="10" t="s">
        <v>38</v>
      </c>
      <c r="Q6" s="10" t="s">
        <v>39</v>
      </c>
      <c r="R6" s="11" t="s">
        <v>40</v>
      </c>
    </row>
    <row r="7" spans="1:18" x14ac:dyDescent="0.25">
      <c r="A7" s="105" t="s">
        <v>3</v>
      </c>
      <c r="B7" s="106"/>
      <c r="C7" s="12">
        <v>1173</v>
      </c>
      <c r="D7" s="12">
        <v>1326</v>
      </c>
      <c r="E7" s="13">
        <f t="shared" ref="E7:E15" si="0">(D7-C7)/C7</f>
        <v>0.13043478260869565</v>
      </c>
      <c r="F7" s="12">
        <v>990</v>
      </c>
      <c r="G7" s="12">
        <v>1128</v>
      </c>
      <c r="H7" s="14">
        <f t="shared" ref="H7:H15" si="1">(G7-F7)/F7</f>
        <v>0.1393939393939394</v>
      </c>
      <c r="I7" s="12">
        <v>620</v>
      </c>
      <c r="J7" s="12">
        <v>717</v>
      </c>
      <c r="K7" s="13">
        <f t="shared" ref="K7:K15" si="2">(J7-I7)/I7</f>
        <v>0.15645161290322582</v>
      </c>
      <c r="L7" s="15"/>
      <c r="M7" s="16">
        <v>1262</v>
      </c>
      <c r="N7" s="16">
        <v>1085</v>
      </c>
      <c r="O7" s="16">
        <v>675</v>
      </c>
      <c r="P7" s="17">
        <f t="shared" ref="P7:P15" si="3">D7/M7</f>
        <v>1.0507131537242471</v>
      </c>
      <c r="Q7" s="17">
        <f t="shared" ref="Q7:Q15" si="4">G7/N7</f>
        <v>1.0396313364055298</v>
      </c>
      <c r="R7" s="18">
        <f t="shared" ref="R7:R15" si="5">J7/O7</f>
        <v>1.0622222222222222</v>
      </c>
    </row>
    <row r="8" spans="1:18" x14ac:dyDescent="0.25">
      <c r="A8" s="97" t="s">
        <v>4</v>
      </c>
      <c r="B8" s="98"/>
      <c r="C8" s="19">
        <v>33</v>
      </c>
      <c r="D8" s="19">
        <v>28</v>
      </c>
      <c r="E8" s="13">
        <f t="shared" si="0"/>
        <v>-0.15151515151515152</v>
      </c>
      <c r="F8" s="19">
        <v>20</v>
      </c>
      <c r="G8" s="19">
        <v>22</v>
      </c>
      <c r="H8" s="14">
        <f t="shared" si="1"/>
        <v>0.1</v>
      </c>
      <c r="I8" s="19">
        <v>15</v>
      </c>
      <c r="J8" s="19">
        <v>18</v>
      </c>
      <c r="K8" s="13">
        <f t="shared" si="2"/>
        <v>0.2</v>
      </c>
      <c r="L8" s="15"/>
      <c r="M8" s="16">
        <v>38</v>
      </c>
      <c r="N8" s="16">
        <v>28</v>
      </c>
      <c r="O8" s="16">
        <v>21</v>
      </c>
      <c r="P8" s="17">
        <f t="shared" si="3"/>
        <v>0.73684210526315785</v>
      </c>
      <c r="Q8" s="17">
        <f t="shared" si="4"/>
        <v>0.7857142857142857</v>
      </c>
      <c r="R8" s="18">
        <f t="shared" si="5"/>
        <v>0.8571428571428571</v>
      </c>
    </row>
    <row r="9" spans="1:18" x14ac:dyDescent="0.25">
      <c r="A9" s="97" t="s">
        <v>41</v>
      </c>
      <c r="B9" s="98"/>
      <c r="C9" s="19">
        <v>19</v>
      </c>
      <c r="D9" s="19">
        <v>9</v>
      </c>
      <c r="E9" s="13">
        <f t="shared" si="0"/>
        <v>-0.52631578947368418</v>
      </c>
      <c r="F9" s="19">
        <v>10</v>
      </c>
      <c r="G9" s="19">
        <v>7</v>
      </c>
      <c r="H9" s="14">
        <f t="shared" si="1"/>
        <v>-0.3</v>
      </c>
      <c r="I9" s="19">
        <v>5</v>
      </c>
      <c r="J9" s="19">
        <v>6</v>
      </c>
      <c r="K9" s="13">
        <f t="shared" si="2"/>
        <v>0.2</v>
      </c>
      <c r="L9" s="15"/>
      <c r="M9" s="16">
        <v>22</v>
      </c>
      <c r="N9" s="16">
        <v>13</v>
      </c>
      <c r="O9" s="16">
        <v>7</v>
      </c>
      <c r="P9" s="17">
        <f t="shared" si="3"/>
        <v>0.40909090909090912</v>
      </c>
      <c r="Q9" s="17">
        <f t="shared" si="4"/>
        <v>0.53846153846153844</v>
      </c>
      <c r="R9" s="18">
        <f t="shared" si="5"/>
        <v>0.8571428571428571</v>
      </c>
    </row>
    <row r="10" spans="1:18" x14ac:dyDescent="0.25">
      <c r="A10" s="97" t="s">
        <v>6</v>
      </c>
      <c r="B10" s="98"/>
      <c r="C10" s="19">
        <v>323</v>
      </c>
      <c r="D10" s="19">
        <v>305</v>
      </c>
      <c r="E10" s="13">
        <f t="shared" si="0"/>
        <v>-5.5727554179566562E-2</v>
      </c>
      <c r="F10" s="19">
        <v>264</v>
      </c>
      <c r="G10" s="19">
        <v>246</v>
      </c>
      <c r="H10" s="14">
        <f t="shared" si="1"/>
        <v>-6.8181818181818177E-2</v>
      </c>
      <c r="I10" s="19">
        <v>140</v>
      </c>
      <c r="J10" s="19">
        <v>123</v>
      </c>
      <c r="K10" s="13">
        <f t="shared" si="2"/>
        <v>-0.12142857142857143</v>
      </c>
      <c r="L10" s="15"/>
      <c r="M10" s="16">
        <v>349</v>
      </c>
      <c r="N10" s="16">
        <v>287</v>
      </c>
      <c r="O10" s="16">
        <v>149</v>
      </c>
      <c r="P10" s="17">
        <f t="shared" si="3"/>
        <v>0.87392550143266479</v>
      </c>
      <c r="Q10" s="17">
        <f t="shared" si="4"/>
        <v>0.8571428571428571</v>
      </c>
      <c r="R10" s="18">
        <f t="shared" si="5"/>
        <v>0.82550335570469802</v>
      </c>
    </row>
    <row r="11" spans="1:18" x14ac:dyDescent="0.25">
      <c r="A11" s="97" t="s">
        <v>7</v>
      </c>
      <c r="B11" s="98"/>
      <c r="C11" s="12">
        <v>329</v>
      </c>
      <c r="D11" s="12">
        <v>419</v>
      </c>
      <c r="E11" s="13">
        <f t="shared" si="0"/>
        <v>0.2735562310030395</v>
      </c>
      <c r="F11" s="12">
        <v>292</v>
      </c>
      <c r="G11" s="12">
        <v>385</v>
      </c>
      <c r="H11" s="14">
        <f t="shared" si="1"/>
        <v>0.3184931506849315</v>
      </c>
      <c r="I11" s="12">
        <v>217</v>
      </c>
      <c r="J11" s="12">
        <v>282</v>
      </c>
      <c r="K11" s="13">
        <f>(J11-I11)/I11</f>
        <v>0.29953917050691242</v>
      </c>
      <c r="L11" s="15"/>
      <c r="M11" s="16">
        <v>375</v>
      </c>
      <c r="N11" s="16">
        <v>342</v>
      </c>
      <c r="O11" s="16">
        <v>246</v>
      </c>
      <c r="P11" s="17">
        <f t="shared" si="3"/>
        <v>1.1173333333333333</v>
      </c>
      <c r="Q11" s="17">
        <f t="shared" si="4"/>
        <v>1.1257309941520468</v>
      </c>
      <c r="R11" s="18">
        <f t="shared" si="5"/>
        <v>1.1463414634146341</v>
      </c>
    </row>
    <row r="12" spans="1:18" x14ac:dyDescent="0.25">
      <c r="A12" s="97" t="s">
        <v>8</v>
      </c>
      <c r="B12" s="98"/>
      <c r="C12" s="12">
        <v>503</v>
      </c>
      <c r="D12" s="12">
        <v>566</v>
      </c>
      <c r="E12" s="13">
        <f t="shared" si="0"/>
        <v>0.12524850894632206</v>
      </c>
      <c r="F12" s="12">
        <v>419</v>
      </c>
      <c r="G12" s="12">
        <v>474</v>
      </c>
      <c r="H12" s="14">
        <f t="shared" si="1"/>
        <v>0.13126491646778043</v>
      </c>
      <c r="I12" s="12">
        <v>248</v>
      </c>
      <c r="J12" s="12">
        <v>289</v>
      </c>
      <c r="K12" s="13">
        <f t="shared" si="2"/>
        <v>0.16532258064516128</v>
      </c>
      <c r="L12" s="15"/>
      <c r="M12" s="16">
        <v>522</v>
      </c>
      <c r="N12" s="16">
        <v>440</v>
      </c>
      <c r="O12" s="16">
        <v>264</v>
      </c>
      <c r="P12" s="17">
        <f t="shared" si="3"/>
        <v>1.0842911877394636</v>
      </c>
      <c r="Q12" s="17">
        <f t="shared" si="4"/>
        <v>1.0772727272727274</v>
      </c>
      <c r="R12" s="18">
        <f t="shared" si="5"/>
        <v>1.0946969696969697</v>
      </c>
    </row>
    <row r="13" spans="1:18" x14ac:dyDescent="0.25">
      <c r="A13" s="97" t="s">
        <v>9</v>
      </c>
      <c r="B13" s="98"/>
      <c r="C13" s="20">
        <v>18</v>
      </c>
      <c r="D13" s="20">
        <v>36</v>
      </c>
      <c r="E13" s="13">
        <f t="shared" si="0"/>
        <v>1</v>
      </c>
      <c r="F13" s="20">
        <v>15</v>
      </c>
      <c r="G13" s="20">
        <v>23</v>
      </c>
      <c r="H13" s="14">
        <f t="shared" si="1"/>
        <v>0.53333333333333333</v>
      </c>
      <c r="I13" s="20">
        <v>15</v>
      </c>
      <c r="J13" s="20">
        <v>23</v>
      </c>
      <c r="K13" s="13">
        <f t="shared" si="2"/>
        <v>0.53333333333333333</v>
      </c>
      <c r="L13" s="15"/>
      <c r="M13" s="16">
        <v>16</v>
      </c>
      <c r="N13" s="16">
        <v>16</v>
      </c>
      <c r="O13" s="16">
        <v>16</v>
      </c>
      <c r="P13" s="17">
        <f t="shared" si="3"/>
        <v>2.25</v>
      </c>
      <c r="Q13" s="17">
        <f t="shared" si="4"/>
        <v>1.4375</v>
      </c>
      <c r="R13" s="18">
        <f t="shared" si="5"/>
        <v>1.4375</v>
      </c>
    </row>
    <row r="14" spans="1:18" x14ac:dyDescent="0.25">
      <c r="A14" s="99" t="s">
        <v>10</v>
      </c>
      <c r="B14" s="100"/>
      <c r="C14" s="19">
        <v>249</v>
      </c>
      <c r="D14" s="19">
        <v>232</v>
      </c>
      <c r="E14" s="13">
        <f t="shared" si="0"/>
        <v>-6.8273092369477914E-2</v>
      </c>
      <c r="F14" s="19">
        <v>106</v>
      </c>
      <c r="G14" s="19">
        <v>106</v>
      </c>
      <c r="H14" s="14">
        <f t="shared" si="1"/>
        <v>0</v>
      </c>
      <c r="I14" s="19">
        <v>84</v>
      </c>
      <c r="J14" s="19">
        <v>91</v>
      </c>
      <c r="K14" s="13">
        <f t="shared" si="2"/>
        <v>8.3333333333333329E-2</v>
      </c>
      <c r="L14" s="15"/>
      <c r="M14" s="16">
        <v>250</v>
      </c>
      <c r="N14" s="16">
        <v>103</v>
      </c>
      <c r="O14" s="16">
        <v>89</v>
      </c>
      <c r="P14" s="17">
        <f t="shared" si="3"/>
        <v>0.92800000000000005</v>
      </c>
      <c r="Q14" s="17">
        <f t="shared" si="4"/>
        <v>1.029126213592233</v>
      </c>
      <c r="R14" s="18">
        <f t="shared" si="5"/>
        <v>1.0224719101123596</v>
      </c>
    </row>
    <row r="15" spans="1:18" x14ac:dyDescent="0.25">
      <c r="A15" s="101" t="s">
        <v>11</v>
      </c>
      <c r="B15" s="102"/>
      <c r="C15" s="21">
        <f>C7+C14</f>
        <v>1422</v>
      </c>
      <c r="D15" s="22">
        <f>D7+D14</f>
        <v>1558</v>
      </c>
      <c r="E15" s="23">
        <f t="shared" si="0"/>
        <v>9.5639943741209557E-2</v>
      </c>
      <c r="F15" s="21">
        <f>F7+F14</f>
        <v>1096</v>
      </c>
      <c r="G15" s="21">
        <f>G7+G14</f>
        <v>1234</v>
      </c>
      <c r="H15" s="24">
        <f t="shared" si="1"/>
        <v>0.1259124087591241</v>
      </c>
      <c r="I15" s="21">
        <f>I7+I14</f>
        <v>704</v>
      </c>
      <c r="J15" s="21">
        <f>J7+J14</f>
        <v>808</v>
      </c>
      <c r="K15" s="23">
        <f t="shared" si="2"/>
        <v>0.14772727272727273</v>
      </c>
      <c r="L15" s="25"/>
      <c r="M15" s="26">
        <f>M7+M14</f>
        <v>1512</v>
      </c>
      <c r="N15" s="26">
        <f>N7+N14</f>
        <v>1188</v>
      </c>
      <c r="O15" s="26">
        <f>O7+O14</f>
        <v>764</v>
      </c>
      <c r="P15" s="27">
        <f t="shared" si="3"/>
        <v>1.0304232804232805</v>
      </c>
      <c r="Q15" s="27">
        <f t="shared" si="4"/>
        <v>1.0387205387205387</v>
      </c>
      <c r="R15" s="28">
        <f t="shared" si="5"/>
        <v>1.0575916230366491</v>
      </c>
    </row>
    <row r="16" spans="1:18" x14ac:dyDescent="0.25">
      <c r="A16" s="103" t="s">
        <v>12</v>
      </c>
      <c r="B16" s="104"/>
      <c r="C16" s="29"/>
      <c r="D16" s="30"/>
      <c r="E16" s="31"/>
      <c r="F16" s="29"/>
      <c r="G16" s="29"/>
      <c r="H16" s="32"/>
      <c r="I16" s="29"/>
      <c r="J16" s="29"/>
      <c r="K16" s="31"/>
      <c r="L16" s="33"/>
      <c r="M16" s="34"/>
      <c r="N16" s="34"/>
      <c r="O16" s="34"/>
      <c r="P16" s="31"/>
      <c r="Q16" s="31"/>
      <c r="R16" s="35"/>
    </row>
    <row r="17" spans="1:18" x14ac:dyDescent="0.25">
      <c r="A17" s="105" t="s">
        <v>3</v>
      </c>
      <c r="B17" s="106"/>
      <c r="C17" s="12">
        <v>562</v>
      </c>
      <c r="D17" s="12">
        <v>647</v>
      </c>
      <c r="E17" s="13">
        <f t="shared" ref="E17:E25" si="6">(D17-C17)/C17</f>
        <v>0.1512455516014235</v>
      </c>
      <c r="F17" s="12">
        <v>442</v>
      </c>
      <c r="G17" s="12">
        <v>497</v>
      </c>
      <c r="H17" s="14">
        <f t="shared" ref="H17:H25" si="7">(G17-F17)/F17</f>
        <v>0.1244343891402715</v>
      </c>
      <c r="I17" s="12">
        <v>278</v>
      </c>
      <c r="J17" s="12">
        <v>342</v>
      </c>
      <c r="K17" s="14">
        <f t="shared" ref="K17:K25" si="8">(J17-I17)/I17</f>
        <v>0.23021582733812951</v>
      </c>
      <c r="L17" s="15"/>
      <c r="M17" s="12">
        <v>573</v>
      </c>
      <c r="N17" s="12">
        <v>449</v>
      </c>
      <c r="O17" s="12">
        <v>290</v>
      </c>
      <c r="P17" s="17">
        <f t="shared" ref="P17" si="9">D17/M17</f>
        <v>1.1291448516579408</v>
      </c>
      <c r="Q17" s="17">
        <f t="shared" ref="Q17:Q25" si="10">G17/N17</f>
        <v>1.1069042316258353</v>
      </c>
      <c r="R17" s="18">
        <f t="shared" ref="R17:R25" si="11">J17/O17</f>
        <v>1.1793103448275861</v>
      </c>
    </row>
    <row r="18" spans="1:18" x14ac:dyDescent="0.25">
      <c r="A18" s="97" t="s">
        <v>4</v>
      </c>
      <c r="B18" s="98"/>
      <c r="C18" s="19">
        <v>20</v>
      </c>
      <c r="D18" s="19">
        <v>17</v>
      </c>
      <c r="E18" s="13">
        <f t="shared" si="6"/>
        <v>-0.15</v>
      </c>
      <c r="F18" s="19">
        <v>11</v>
      </c>
      <c r="G18" s="19">
        <v>13</v>
      </c>
      <c r="H18" s="14">
        <f t="shared" si="7"/>
        <v>0.18181818181818182</v>
      </c>
      <c r="I18" s="19">
        <v>8</v>
      </c>
      <c r="J18" s="19">
        <v>10</v>
      </c>
      <c r="K18" s="14">
        <f t="shared" si="8"/>
        <v>0.25</v>
      </c>
      <c r="L18" s="15"/>
      <c r="M18" s="19">
        <v>21</v>
      </c>
      <c r="N18" s="19">
        <v>12</v>
      </c>
      <c r="O18" s="19">
        <v>7</v>
      </c>
      <c r="P18" s="17">
        <f>D18/M18</f>
        <v>0.80952380952380953</v>
      </c>
      <c r="Q18" s="17">
        <f t="shared" si="10"/>
        <v>1.0833333333333333</v>
      </c>
      <c r="R18" s="18">
        <f t="shared" si="11"/>
        <v>1.4285714285714286</v>
      </c>
    </row>
    <row r="19" spans="1:18" x14ac:dyDescent="0.25">
      <c r="A19" s="97" t="s">
        <v>41</v>
      </c>
      <c r="B19" s="98"/>
      <c r="C19" s="19">
        <v>15</v>
      </c>
      <c r="D19" s="19">
        <v>3</v>
      </c>
      <c r="E19" s="13">
        <f t="shared" si="6"/>
        <v>-0.8</v>
      </c>
      <c r="F19" s="19">
        <v>7</v>
      </c>
      <c r="G19" s="19">
        <v>2</v>
      </c>
      <c r="H19" s="14">
        <f t="shared" si="7"/>
        <v>-0.7142857142857143</v>
      </c>
      <c r="I19" s="19">
        <v>4</v>
      </c>
      <c r="J19" s="19">
        <v>2</v>
      </c>
      <c r="K19" s="14">
        <f t="shared" si="8"/>
        <v>-0.5</v>
      </c>
      <c r="L19" s="15"/>
      <c r="M19" s="19">
        <v>15</v>
      </c>
      <c r="N19" s="19">
        <v>7</v>
      </c>
      <c r="O19" s="19">
        <v>3</v>
      </c>
      <c r="P19" s="17">
        <f t="shared" ref="P19:P25" si="12">D19/M19</f>
        <v>0.2</v>
      </c>
      <c r="Q19" s="17">
        <f t="shared" si="10"/>
        <v>0.2857142857142857</v>
      </c>
      <c r="R19" s="18">
        <f t="shared" si="11"/>
        <v>0.66666666666666663</v>
      </c>
    </row>
    <row r="20" spans="1:18" x14ac:dyDescent="0.25">
      <c r="A20" s="97" t="s">
        <v>6</v>
      </c>
      <c r="B20" s="98"/>
      <c r="C20" s="19">
        <v>131</v>
      </c>
      <c r="D20" s="19">
        <v>123</v>
      </c>
      <c r="E20" s="13">
        <f t="shared" si="6"/>
        <v>-6.1068702290076333E-2</v>
      </c>
      <c r="F20" s="19">
        <v>87</v>
      </c>
      <c r="G20" s="19">
        <v>75</v>
      </c>
      <c r="H20" s="14">
        <f t="shared" si="7"/>
        <v>-0.13793103448275862</v>
      </c>
      <c r="I20" s="19">
        <v>38</v>
      </c>
      <c r="J20" s="19">
        <v>41</v>
      </c>
      <c r="K20" s="14">
        <f t="shared" si="8"/>
        <v>7.8947368421052627E-2</v>
      </c>
      <c r="L20" s="15"/>
      <c r="M20" s="19">
        <v>134</v>
      </c>
      <c r="N20" s="19">
        <v>86</v>
      </c>
      <c r="O20" s="19">
        <v>38</v>
      </c>
      <c r="P20" s="17">
        <f t="shared" si="12"/>
        <v>0.91791044776119401</v>
      </c>
      <c r="Q20" s="17">
        <f t="shared" si="10"/>
        <v>0.87209302325581395</v>
      </c>
      <c r="R20" s="18">
        <f t="shared" si="11"/>
        <v>1.0789473684210527</v>
      </c>
    </row>
    <row r="21" spans="1:18" x14ac:dyDescent="0.25">
      <c r="A21" s="97" t="s">
        <v>7</v>
      </c>
      <c r="B21" s="98"/>
      <c r="C21" s="12">
        <v>126</v>
      </c>
      <c r="D21" s="12">
        <v>183</v>
      </c>
      <c r="E21" s="13">
        <f t="shared" si="6"/>
        <v>0.45238095238095238</v>
      </c>
      <c r="F21" s="12">
        <v>114</v>
      </c>
      <c r="G21" s="12">
        <v>164</v>
      </c>
      <c r="H21" s="14">
        <f t="shared" si="7"/>
        <v>0.43859649122807015</v>
      </c>
      <c r="I21" s="12">
        <v>90</v>
      </c>
      <c r="J21" s="12">
        <v>117</v>
      </c>
      <c r="K21" s="14">
        <f t="shared" si="8"/>
        <v>0.3</v>
      </c>
      <c r="L21" s="15"/>
      <c r="M21" s="12">
        <v>134</v>
      </c>
      <c r="N21" s="12">
        <v>123</v>
      </c>
      <c r="O21" s="12">
        <v>94</v>
      </c>
      <c r="P21" s="17">
        <f t="shared" si="12"/>
        <v>1.3656716417910448</v>
      </c>
      <c r="Q21" s="17">
        <f t="shared" si="10"/>
        <v>1.3333333333333333</v>
      </c>
      <c r="R21" s="18">
        <f t="shared" si="11"/>
        <v>1.2446808510638299</v>
      </c>
    </row>
    <row r="22" spans="1:18" x14ac:dyDescent="0.25">
      <c r="A22" s="97" t="s">
        <v>8</v>
      </c>
      <c r="B22" s="98"/>
      <c r="C22" s="12">
        <v>290</v>
      </c>
      <c r="D22" s="12">
        <v>312</v>
      </c>
      <c r="E22" s="13">
        <f t="shared" si="6"/>
        <v>7.586206896551724E-2</v>
      </c>
      <c r="F22" s="12">
        <v>228</v>
      </c>
      <c r="G22" s="12">
        <v>235</v>
      </c>
      <c r="H22" s="14">
        <f t="shared" si="7"/>
        <v>3.0701754385964911E-2</v>
      </c>
      <c r="I22" s="12">
        <v>137</v>
      </c>
      <c r="J22" s="12">
        <v>161</v>
      </c>
      <c r="K22" s="14">
        <f t="shared" si="8"/>
        <v>0.17518248175182483</v>
      </c>
      <c r="L22" s="15"/>
      <c r="M22" s="12">
        <v>291</v>
      </c>
      <c r="N22" s="12">
        <v>226</v>
      </c>
      <c r="O22" s="12">
        <v>144</v>
      </c>
      <c r="P22" s="17">
        <f t="shared" si="12"/>
        <v>1.0721649484536082</v>
      </c>
      <c r="Q22" s="17">
        <f t="shared" si="10"/>
        <v>1.0398230088495575</v>
      </c>
      <c r="R22" s="18">
        <f t="shared" si="11"/>
        <v>1.1180555555555556</v>
      </c>
    </row>
    <row r="23" spans="1:18" x14ac:dyDescent="0.25">
      <c r="A23" s="97" t="s">
        <v>9</v>
      </c>
      <c r="B23" s="98"/>
      <c r="C23" s="20">
        <v>15</v>
      </c>
      <c r="D23" s="20">
        <v>29</v>
      </c>
      <c r="E23" s="13">
        <f t="shared" si="6"/>
        <v>0.93333333333333335</v>
      </c>
      <c r="F23" s="20">
        <v>13</v>
      </c>
      <c r="G23" s="20">
        <v>23</v>
      </c>
      <c r="H23" s="14">
        <f t="shared" si="7"/>
        <v>0.76923076923076927</v>
      </c>
      <c r="I23" s="20">
        <v>13</v>
      </c>
      <c r="J23" s="20">
        <v>23</v>
      </c>
      <c r="K23" s="14">
        <f t="shared" si="8"/>
        <v>0.76923076923076927</v>
      </c>
      <c r="L23" s="15"/>
      <c r="M23" s="20">
        <v>14</v>
      </c>
      <c r="N23" s="20">
        <v>14</v>
      </c>
      <c r="O23" s="20">
        <v>14</v>
      </c>
      <c r="P23" s="17">
        <f t="shared" si="12"/>
        <v>2.0714285714285716</v>
      </c>
      <c r="Q23" s="17">
        <f t="shared" si="10"/>
        <v>1.6428571428571428</v>
      </c>
      <c r="R23" s="18">
        <f t="shared" si="11"/>
        <v>1.6428571428571428</v>
      </c>
    </row>
    <row r="24" spans="1:18" x14ac:dyDescent="0.25">
      <c r="A24" s="99" t="s">
        <v>10</v>
      </c>
      <c r="B24" s="100"/>
      <c r="C24" s="19">
        <v>244</v>
      </c>
      <c r="D24" s="19">
        <v>228</v>
      </c>
      <c r="E24" s="13">
        <f t="shared" si="6"/>
        <v>-6.5573770491803282E-2</v>
      </c>
      <c r="F24" s="19">
        <v>103</v>
      </c>
      <c r="G24" s="19">
        <v>104</v>
      </c>
      <c r="H24" s="14">
        <f t="shared" si="7"/>
        <v>9.7087378640776691E-3</v>
      </c>
      <c r="I24" s="19">
        <v>83</v>
      </c>
      <c r="J24" s="19">
        <v>91</v>
      </c>
      <c r="K24" s="14">
        <f t="shared" si="8"/>
        <v>9.6385542168674704E-2</v>
      </c>
      <c r="L24" s="15"/>
      <c r="M24" s="19">
        <v>245</v>
      </c>
      <c r="N24" s="19">
        <v>100</v>
      </c>
      <c r="O24" s="19">
        <v>87</v>
      </c>
      <c r="P24" s="17">
        <f t="shared" si="12"/>
        <v>0.93061224489795913</v>
      </c>
      <c r="Q24" s="17">
        <f t="shared" si="10"/>
        <v>1.04</v>
      </c>
      <c r="R24" s="18">
        <f t="shared" si="11"/>
        <v>1.0459770114942528</v>
      </c>
    </row>
    <row r="25" spans="1:18" x14ac:dyDescent="0.25">
      <c r="A25" s="101" t="s">
        <v>13</v>
      </c>
      <c r="B25" s="102"/>
      <c r="C25" s="36">
        <f>C17+C24</f>
        <v>806</v>
      </c>
      <c r="D25" s="37">
        <f>D17+D24</f>
        <v>875</v>
      </c>
      <c r="E25" s="23">
        <f t="shared" si="6"/>
        <v>8.5607940446650127E-2</v>
      </c>
      <c r="F25" s="36">
        <f>F17+F24</f>
        <v>545</v>
      </c>
      <c r="G25" s="36">
        <f>G17+G24</f>
        <v>601</v>
      </c>
      <c r="H25" s="24">
        <f t="shared" si="7"/>
        <v>0.10275229357798166</v>
      </c>
      <c r="I25" s="36">
        <f>I17+I24</f>
        <v>361</v>
      </c>
      <c r="J25" s="36">
        <f>J17+J24</f>
        <v>433</v>
      </c>
      <c r="K25" s="23">
        <f t="shared" si="8"/>
        <v>0.1994459833795014</v>
      </c>
      <c r="L25" s="25"/>
      <c r="M25" s="38">
        <f>M17+M24</f>
        <v>818</v>
      </c>
      <c r="N25" s="38">
        <f>N17+N24</f>
        <v>549</v>
      </c>
      <c r="O25" s="38">
        <f>O17+O24</f>
        <v>377</v>
      </c>
      <c r="P25" s="27">
        <f t="shared" si="12"/>
        <v>1.0696821515892421</v>
      </c>
      <c r="Q25" s="27">
        <f t="shared" si="10"/>
        <v>1.0947176684881603</v>
      </c>
      <c r="R25" s="28">
        <f t="shared" si="11"/>
        <v>1.1485411140583555</v>
      </c>
    </row>
    <row r="26" spans="1:18" ht="15" customHeight="1" x14ac:dyDescent="0.25">
      <c r="A26" s="92" t="s">
        <v>14</v>
      </c>
      <c r="B26" s="93"/>
      <c r="C26" s="39"/>
      <c r="D26" s="40"/>
      <c r="E26" s="41"/>
      <c r="F26" s="39"/>
      <c r="G26" s="39"/>
      <c r="H26" s="42"/>
      <c r="I26" s="39"/>
      <c r="J26" s="39"/>
      <c r="K26" s="41"/>
      <c r="L26" s="43"/>
      <c r="M26" s="44"/>
      <c r="N26" s="44"/>
      <c r="O26" s="44"/>
      <c r="P26" s="45"/>
      <c r="Q26" s="45"/>
      <c r="R26" s="46"/>
    </row>
    <row r="27" spans="1:18" x14ac:dyDescent="0.25">
      <c r="A27" s="94" t="s">
        <v>15</v>
      </c>
      <c r="B27" s="47" t="s">
        <v>16</v>
      </c>
      <c r="C27" s="19">
        <v>20</v>
      </c>
      <c r="D27" s="48">
        <v>25</v>
      </c>
      <c r="E27" s="13">
        <f t="shared" ref="E27:E65" si="13">(D27-C27)/C27</f>
        <v>0.25</v>
      </c>
      <c r="F27" s="19">
        <v>10</v>
      </c>
      <c r="G27" s="19">
        <v>14</v>
      </c>
      <c r="H27" s="14">
        <f t="shared" ref="H27:H52" si="14">(G27-F27)/F27</f>
        <v>0.4</v>
      </c>
      <c r="I27" s="19">
        <v>4</v>
      </c>
      <c r="J27" s="19">
        <v>10</v>
      </c>
      <c r="K27" s="88">
        <f t="shared" ref="K27:K28" si="15">(J27-I27)/I27</f>
        <v>1.5</v>
      </c>
      <c r="L27" s="49"/>
      <c r="M27" s="50">
        <v>20</v>
      </c>
      <c r="N27" s="50">
        <v>9</v>
      </c>
      <c r="O27" s="51">
        <v>5</v>
      </c>
      <c r="P27" s="17">
        <f t="shared" ref="P27:P65" si="16">D27/M27</f>
        <v>1.25</v>
      </c>
      <c r="Q27" s="17">
        <f t="shared" ref="Q27:Q65" si="17">G27/N27</f>
        <v>1.5555555555555556</v>
      </c>
      <c r="R27" s="18">
        <f t="shared" ref="R27:R65" si="18">J27/O27</f>
        <v>2</v>
      </c>
    </row>
    <row r="28" spans="1:18" x14ac:dyDescent="0.25">
      <c r="A28" s="95"/>
      <c r="B28" s="52" t="s">
        <v>17</v>
      </c>
      <c r="C28" s="53">
        <v>127</v>
      </c>
      <c r="D28" s="54">
        <v>82</v>
      </c>
      <c r="E28" s="55">
        <f t="shared" si="13"/>
        <v>-0.3543307086614173</v>
      </c>
      <c r="F28" s="53">
        <v>94</v>
      </c>
      <c r="G28" s="53">
        <v>53</v>
      </c>
      <c r="H28" s="56">
        <f t="shared" si="14"/>
        <v>-0.43617021276595747</v>
      </c>
      <c r="I28" s="53">
        <v>57</v>
      </c>
      <c r="J28" s="53">
        <v>31</v>
      </c>
      <c r="K28" s="13">
        <f t="shared" si="15"/>
        <v>-0.45614035087719296</v>
      </c>
      <c r="L28" s="57"/>
      <c r="M28" s="58">
        <v>127</v>
      </c>
      <c r="N28" s="58">
        <v>90</v>
      </c>
      <c r="O28" s="58">
        <v>59</v>
      </c>
      <c r="P28" s="17">
        <f t="shared" si="16"/>
        <v>0.64566929133858264</v>
      </c>
      <c r="Q28" s="17">
        <f t="shared" si="17"/>
        <v>0.58888888888888891</v>
      </c>
      <c r="R28" s="18">
        <f t="shared" si="18"/>
        <v>0.52542372881355937</v>
      </c>
    </row>
    <row r="29" spans="1:18" s="68" customFormat="1" ht="15.75" thickBot="1" x14ac:dyDescent="0.3">
      <c r="A29" s="96"/>
      <c r="B29" s="59" t="s">
        <v>18</v>
      </c>
      <c r="C29" s="60">
        <v>55</v>
      </c>
      <c r="D29" s="61">
        <v>50</v>
      </c>
      <c r="E29" s="62">
        <f t="shared" si="13"/>
        <v>-9.0909090909090912E-2</v>
      </c>
      <c r="F29" s="60">
        <v>15</v>
      </c>
      <c r="G29" s="60">
        <v>12</v>
      </c>
      <c r="H29" s="63">
        <f t="shared" si="14"/>
        <v>-0.2</v>
      </c>
      <c r="I29" s="60">
        <v>11</v>
      </c>
      <c r="J29" s="60">
        <v>8</v>
      </c>
      <c r="K29" s="62">
        <f>(J29-I29)/I29</f>
        <v>-0.27272727272727271</v>
      </c>
      <c r="L29" s="64"/>
      <c r="M29" s="65">
        <v>55</v>
      </c>
      <c r="N29" s="65">
        <v>14</v>
      </c>
      <c r="O29" s="65">
        <v>12</v>
      </c>
      <c r="P29" s="66">
        <f t="shared" si="16"/>
        <v>0.90909090909090906</v>
      </c>
      <c r="Q29" s="66">
        <f t="shared" si="17"/>
        <v>0.8571428571428571</v>
      </c>
      <c r="R29" s="67">
        <f t="shared" si="18"/>
        <v>0.66666666666666663</v>
      </c>
    </row>
    <row r="30" spans="1:18" ht="15.75" thickBot="1" x14ac:dyDescent="0.3">
      <c r="A30" s="91" t="s">
        <v>19</v>
      </c>
      <c r="B30" s="69" t="s">
        <v>16</v>
      </c>
      <c r="C30" s="70">
        <v>36</v>
      </c>
      <c r="D30" s="71">
        <v>28</v>
      </c>
      <c r="E30" s="72">
        <f t="shared" si="13"/>
        <v>-0.22222222222222221</v>
      </c>
      <c r="F30" s="70">
        <v>23</v>
      </c>
      <c r="G30" s="70">
        <v>20</v>
      </c>
      <c r="H30" s="73">
        <f t="shared" si="14"/>
        <v>-0.13043478260869565</v>
      </c>
      <c r="I30" s="53">
        <v>8</v>
      </c>
      <c r="J30" s="53">
        <v>9</v>
      </c>
      <c r="K30" s="72">
        <f t="shared" ref="K30:K52" si="19">(J30-I30)/I30</f>
        <v>0.125</v>
      </c>
      <c r="L30" s="74"/>
      <c r="M30" s="75">
        <v>38</v>
      </c>
      <c r="N30" s="75">
        <v>22</v>
      </c>
      <c r="O30" s="75">
        <v>8</v>
      </c>
      <c r="P30" s="76">
        <f t="shared" si="16"/>
        <v>0.73684210526315785</v>
      </c>
      <c r="Q30" s="76">
        <f t="shared" si="17"/>
        <v>0.90909090909090906</v>
      </c>
      <c r="R30" s="77">
        <f t="shared" si="18"/>
        <v>1.125</v>
      </c>
    </row>
    <row r="31" spans="1:18" ht="15.75" thickBot="1" x14ac:dyDescent="0.3">
      <c r="A31" s="91"/>
      <c r="B31" s="52" t="s">
        <v>17</v>
      </c>
      <c r="C31" s="48">
        <v>149</v>
      </c>
      <c r="D31" s="48">
        <v>157</v>
      </c>
      <c r="E31" s="13">
        <f t="shared" si="13"/>
        <v>5.3691275167785234E-2</v>
      </c>
      <c r="F31" s="19">
        <v>119</v>
      </c>
      <c r="G31" s="19">
        <v>121</v>
      </c>
      <c r="H31" s="14">
        <f t="shared" si="14"/>
        <v>1.680672268907563E-2</v>
      </c>
      <c r="I31" s="19">
        <v>74</v>
      </c>
      <c r="J31" s="19">
        <v>85</v>
      </c>
      <c r="K31" s="13">
        <f t="shared" si="19"/>
        <v>0.14864864864864866</v>
      </c>
      <c r="L31" s="57"/>
      <c r="M31" s="50">
        <v>153</v>
      </c>
      <c r="N31" s="50">
        <v>124</v>
      </c>
      <c r="O31" s="50">
        <v>76</v>
      </c>
      <c r="P31" s="17">
        <f t="shared" si="16"/>
        <v>1.0261437908496731</v>
      </c>
      <c r="Q31" s="17">
        <f t="shared" si="17"/>
        <v>0.97580645161290325</v>
      </c>
      <c r="R31" s="18">
        <f t="shared" si="18"/>
        <v>1.118421052631579</v>
      </c>
    </row>
    <row r="32" spans="1:18" ht="15.75" thickBot="1" x14ac:dyDescent="0.3">
      <c r="A32" s="89"/>
      <c r="B32" s="59" t="s">
        <v>18</v>
      </c>
      <c r="C32" s="60">
        <v>30</v>
      </c>
      <c r="D32" s="61">
        <v>24</v>
      </c>
      <c r="E32" s="62">
        <f t="shared" si="13"/>
        <v>-0.2</v>
      </c>
      <c r="F32" s="60">
        <v>19</v>
      </c>
      <c r="G32" s="60">
        <v>16</v>
      </c>
      <c r="H32" s="63">
        <f t="shared" si="14"/>
        <v>-0.15789473684210525</v>
      </c>
      <c r="I32" s="60">
        <v>14</v>
      </c>
      <c r="J32" s="60">
        <v>15</v>
      </c>
      <c r="K32" s="62">
        <f t="shared" si="19"/>
        <v>7.1428571428571425E-2</v>
      </c>
      <c r="L32" s="64"/>
      <c r="M32" s="65">
        <v>31</v>
      </c>
      <c r="N32" s="65">
        <v>19</v>
      </c>
      <c r="O32" s="65">
        <v>17</v>
      </c>
      <c r="P32" s="66">
        <f t="shared" si="16"/>
        <v>0.77419354838709675</v>
      </c>
      <c r="Q32" s="66">
        <f t="shared" si="17"/>
        <v>0.84210526315789469</v>
      </c>
      <c r="R32" s="67">
        <f t="shared" si="18"/>
        <v>0.88235294117647056</v>
      </c>
    </row>
    <row r="33" spans="1:18" ht="15.75" thickBot="1" x14ac:dyDescent="0.3">
      <c r="A33" s="91" t="s">
        <v>20</v>
      </c>
      <c r="B33" s="69" t="s">
        <v>16</v>
      </c>
      <c r="C33" s="70">
        <v>30</v>
      </c>
      <c r="D33" s="71">
        <v>21</v>
      </c>
      <c r="E33" s="72">
        <f t="shared" si="13"/>
        <v>-0.3</v>
      </c>
      <c r="F33" s="70">
        <v>19</v>
      </c>
      <c r="G33" s="70">
        <v>12</v>
      </c>
      <c r="H33" s="73">
        <f t="shared" si="14"/>
        <v>-0.36842105263157893</v>
      </c>
      <c r="I33" s="53">
        <v>6</v>
      </c>
      <c r="J33" s="53">
        <v>6</v>
      </c>
      <c r="K33" s="72">
        <f t="shared" si="19"/>
        <v>0</v>
      </c>
      <c r="L33" s="74"/>
      <c r="M33" s="75">
        <v>30</v>
      </c>
      <c r="N33" s="75">
        <v>18</v>
      </c>
      <c r="O33" s="75">
        <v>6</v>
      </c>
      <c r="P33" s="76">
        <f t="shared" si="16"/>
        <v>0.7</v>
      </c>
      <c r="Q33" s="76">
        <f t="shared" si="17"/>
        <v>0.66666666666666663</v>
      </c>
      <c r="R33" s="77">
        <f t="shared" si="18"/>
        <v>1</v>
      </c>
    </row>
    <row r="34" spans="1:18" ht="15.75" thickBot="1" x14ac:dyDescent="0.3">
      <c r="A34" s="91"/>
      <c r="B34" s="52" t="s">
        <v>17</v>
      </c>
      <c r="C34" s="48">
        <v>108</v>
      </c>
      <c r="D34" s="48">
        <v>125</v>
      </c>
      <c r="E34" s="13">
        <f t="shared" si="13"/>
        <v>0.15740740740740741</v>
      </c>
      <c r="F34" s="19">
        <v>81</v>
      </c>
      <c r="G34" s="19">
        <v>91</v>
      </c>
      <c r="H34" s="14">
        <f t="shared" si="14"/>
        <v>0.12345679012345678</v>
      </c>
      <c r="I34" s="19">
        <v>41</v>
      </c>
      <c r="J34" s="19">
        <v>61</v>
      </c>
      <c r="K34" s="13">
        <f t="shared" si="19"/>
        <v>0.48780487804878048</v>
      </c>
      <c r="L34" s="57"/>
      <c r="M34" s="50">
        <v>108</v>
      </c>
      <c r="N34" s="50">
        <v>79</v>
      </c>
      <c r="O34" s="50">
        <v>44</v>
      </c>
      <c r="P34" s="17">
        <f t="shared" si="16"/>
        <v>1.1574074074074074</v>
      </c>
      <c r="Q34" s="17">
        <f t="shared" si="17"/>
        <v>1.1518987341772151</v>
      </c>
      <c r="R34" s="18">
        <f t="shared" si="18"/>
        <v>1.3863636363636365</v>
      </c>
    </row>
    <row r="35" spans="1:18" ht="15.75" thickBot="1" x14ac:dyDescent="0.3">
      <c r="A35" s="89"/>
      <c r="B35" s="59" t="s">
        <v>18</v>
      </c>
      <c r="C35" s="60">
        <v>36</v>
      </c>
      <c r="D35" s="61">
        <v>32</v>
      </c>
      <c r="E35" s="62">
        <f t="shared" si="13"/>
        <v>-0.1111111111111111</v>
      </c>
      <c r="F35" s="60">
        <v>15</v>
      </c>
      <c r="G35" s="60">
        <v>12</v>
      </c>
      <c r="H35" s="63">
        <f t="shared" si="14"/>
        <v>-0.2</v>
      </c>
      <c r="I35" s="60">
        <v>12</v>
      </c>
      <c r="J35" s="60">
        <v>12</v>
      </c>
      <c r="K35" s="62">
        <f t="shared" si="19"/>
        <v>0</v>
      </c>
      <c r="L35" s="64"/>
      <c r="M35" s="65">
        <v>36</v>
      </c>
      <c r="N35" s="65">
        <v>15</v>
      </c>
      <c r="O35" s="65">
        <v>14</v>
      </c>
      <c r="P35" s="66">
        <f t="shared" si="16"/>
        <v>0.88888888888888884</v>
      </c>
      <c r="Q35" s="66">
        <f t="shared" si="17"/>
        <v>0.8</v>
      </c>
      <c r="R35" s="67">
        <f t="shared" si="18"/>
        <v>0.8571428571428571</v>
      </c>
    </row>
    <row r="36" spans="1:18" ht="15.75" thickBot="1" x14ac:dyDescent="0.3">
      <c r="A36" s="91" t="s">
        <v>21</v>
      </c>
      <c r="B36" s="69" t="s">
        <v>16</v>
      </c>
      <c r="C36" s="71">
        <v>20</v>
      </c>
      <c r="D36" s="71">
        <v>24</v>
      </c>
      <c r="E36" s="72">
        <f t="shared" si="13"/>
        <v>0.2</v>
      </c>
      <c r="F36" s="70">
        <v>16</v>
      </c>
      <c r="G36" s="70">
        <v>16</v>
      </c>
      <c r="H36" s="73">
        <f t="shared" si="14"/>
        <v>0</v>
      </c>
      <c r="I36" s="53">
        <v>10</v>
      </c>
      <c r="J36" s="53">
        <v>10</v>
      </c>
      <c r="K36" s="72">
        <f t="shared" si="19"/>
        <v>0</v>
      </c>
      <c r="L36" s="74"/>
      <c r="M36" s="75">
        <v>20</v>
      </c>
      <c r="N36" s="75">
        <v>16</v>
      </c>
      <c r="O36" s="75">
        <v>9</v>
      </c>
      <c r="P36" s="76">
        <f t="shared" si="16"/>
        <v>1.2</v>
      </c>
      <c r="Q36" s="76">
        <f t="shared" si="17"/>
        <v>1</v>
      </c>
      <c r="R36" s="77">
        <f t="shared" si="18"/>
        <v>1.1111111111111112</v>
      </c>
    </row>
    <row r="37" spans="1:18" ht="15.75" thickBot="1" x14ac:dyDescent="0.3">
      <c r="A37" s="91"/>
      <c r="B37" s="52" t="s">
        <v>17</v>
      </c>
      <c r="C37" s="48">
        <v>59</v>
      </c>
      <c r="D37" s="48">
        <v>95</v>
      </c>
      <c r="E37" s="13">
        <f t="shared" si="13"/>
        <v>0.61016949152542377</v>
      </c>
      <c r="F37" s="19">
        <v>47</v>
      </c>
      <c r="G37" s="19">
        <v>78</v>
      </c>
      <c r="H37" s="14">
        <f t="shared" si="14"/>
        <v>0.65957446808510634</v>
      </c>
      <c r="I37" s="19">
        <v>35</v>
      </c>
      <c r="J37" s="19">
        <v>56</v>
      </c>
      <c r="K37" s="13">
        <f t="shared" si="19"/>
        <v>0.6</v>
      </c>
      <c r="L37" s="57"/>
      <c r="M37" s="50">
        <v>60</v>
      </c>
      <c r="N37" s="50">
        <v>49</v>
      </c>
      <c r="O37" s="50">
        <v>36</v>
      </c>
      <c r="P37" s="17">
        <f t="shared" si="16"/>
        <v>1.5833333333333333</v>
      </c>
      <c r="Q37" s="17">
        <f t="shared" si="17"/>
        <v>1.5918367346938775</v>
      </c>
      <c r="R37" s="18">
        <f t="shared" si="18"/>
        <v>1.5555555555555556</v>
      </c>
    </row>
    <row r="38" spans="1:18" ht="15.75" thickBot="1" x14ac:dyDescent="0.3">
      <c r="A38" s="89"/>
      <c r="B38" s="59" t="s">
        <v>18</v>
      </c>
      <c r="C38" s="60">
        <v>34</v>
      </c>
      <c r="D38" s="61">
        <v>21</v>
      </c>
      <c r="E38" s="62">
        <f t="shared" si="13"/>
        <v>-0.38235294117647056</v>
      </c>
      <c r="F38" s="60">
        <v>3</v>
      </c>
      <c r="G38" s="60">
        <v>3</v>
      </c>
      <c r="H38" s="63">
        <f t="shared" si="14"/>
        <v>0</v>
      </c>
      <c r="I38" s="60">
        <v>2</v>
      </c>
      <c r="J38" s="60">
        <v>3</v>
      </c>
      <c r="K38" s="62">
        <f t="shared" si="19"/>
        <v>0.5</v>
      </c>
      <c r="L38" s="64"/>
      <c r="M38" s="65">
        <v>34</v>
      </c>
      <c r="N38" s="65">
        <v>3</v>
      </c>
      <c r="O38" s="65">
        <v>2</v>
      </c>
      <c r="P38" s="66">
        <f t="shared" si="16"/>
        <v>0.61764705882352944</v>
      </c>
      <c r="Q38" s="66">
        <f t="shared" si="17"/>
        <v>1</v>
      </c>
      <c r="R38" s="67">
        <f t="shared" si="18"/>
        <v>1.5</v>
      </c>
    </row>
    <row r="39" spans="1:18" ht="15.75" thickBot="1" x14ac:dyDescent="0.3">
      <c r="A39" s="91" t="s">
        <v>22</v>
      </c>
      <c r="B39" s="69" t="s">
        <v>16</v>
      </c>
      <c r="C39" s="71">
        <v>8</v>
      </c>
      <c r="D39" s="71">
        <v>6</v>
      </c>
      <c r="E39" s="72">
        <f t="shared" si="13"/>
        <v>-0.25</v>
      </c>
      <c r="F39" s="70">
        <v>7</v>
      </c>
      <c r="G39" s="70">
        <v>2</v>
      </c>
      <c r="H39" s="73">
        <f t="shared" si="14"/>
        <v>-0.7142857142857143</v>
      </c>
      <c r="I39" s="53">
        <v>4</v>
      </c>
      <c r="J39" s="53">
        <v>1</v>
      </c>
      <c r="K39" s="13">
        <f t="shared" si="19"/>
        <v>-0.75</v>
      </c>
      <c r="L39" s="74"/>
      <c r="M39" s="75">
        <v>8</v>
      </c>
      <c r="N39" s="75">
        <v>7</v>
      </c>
      <c r="O39" s="75">
        <v>4</v>
      </c>
      <c r="P39" s="76">
        <f t="shared" si="16"/>
        <v>0.75</v>
      </c>
      <c r="Q39" s="76">
        <f t="shared" si="17"/>
        <v>0.2857142857142857</v>
      </c>
      <c r="R39" s="77">
        <f t="shared" si="18"/>
        <v>0.25</v>
      </c>
    </row>
    <row r="40" spans="1:18" ht="15.75" thickBot="1" x14ac:dyDescent="0.3">
      <c r="A40" s="91"/>
      <c r="B40" s="52" t="s">
        <v>17</v>
      </c>
      <c r="C40" s="19">
        <v>22</v>
      </c>
      <c r="D40" s="48">
        <v>29</v>
      </c>
      <c r="E40" s="13">
        <f t="shared" si="13"/>
        <v>0.31818181818181818</v>
      </c>
      <c r="F40" s="19">
        <v>20</v>
      </c>
      <c r="G40" s="19">
        <v>21</v>
      </c>
      <c r="H40" s="14">
        <f t="shared" si="14"/>
        <v>0.05</v>
      </c>
      <c r="I40" s="19">
        <v>12</v>
      </c>
      <c r="J40" s="19">
        <v>15</v>
      </c>
      <c r="K40" s="13">
        <f t="shared" si="19"/>
        <v>0.25</v>
      </c>
      <c r="L40" s="57"/>
      <c r="M40" s="50">
        <v>22</v>
      </c>
      <c r="N40" s="50">
        <v>20</v>
      </c>
      <c r="O40" s="50">
        <v>12</v>
      </c>
      <c r="P40" s="17">
        <f t="shared" si="16"/>
        <v>1.3181818181818181</v>
      </c>
      <c r="Q40" s="17">
        <f t="shared" si="17"/>
        <v>1.05</v>
      </c>
      <c r="R40" s="18">
        <f t="shared" si="18"/>
        <v>1.25</v>
      </c>
    </row>
    <row r="41" spans="1:18" ht="15.75" thickBot="1" x14ac:dyDescent="0.3">
      <c r="A41" s="89"/>
      <c r="B41" s="59" t="s">
        <v>18</v>
      </c>
      <c r="C41" s="60">
        <v>38</v>
      </c>
      <c r="D41" s="61">
        <v>46</v>
      </c>
      <c r="E41" s="62">
        <f t="shared" si="13"/>
        <v>0.21052631578947367</v>
      </c>
      <c r="F41" s="60">
        <v>29</v>
      </c>
      <c r="G41" s="60">
        <v>28</v>
      </c>
      <c r="H41" s="63">
        <f t="shared" si="14"/>
        <v>-3.4482758620689655E-2</v>
      </c>
      <c r="I41" s="60">
        <v>23</v>
      </c>
      <c r="J41" s="60">
        <v>27</v>
      </c>
      <c r="K41" s="62">
        <f t="shared" si="19"/>
        <v>0.17391304347826086</v>
      </c>
      <c r="L41" s="64"/>
      <c r="M41" s="65">
        <v>38</v>
      </c>
      <c r="N41" s="65">
        <v>27</v>
      </c>
      <c r="O41" s="65">
        <v>21</v>
      </c>
      <c r="P41" s="66">
        <f t="shared" si="16"/>
        <v>1.2105263157894737</v>
      </c>
      <c r="Q41" s="66">
        <f t="shared" si="17"/>
        <v>1.037037037037037</v>
      </c>
      <c r="R41" s="67">
        <f t="shared" si="18"/>
        <v>1.2857142857142858</v>
      </c>
    </row>
    <row r="42" spans="1:18" ht="15.75" thickBot="1" x14ac:dyDescent="0.3">
      <c r="A42" s="91" t="s">
        <v>23</v>
      </c>
      <c r="B42" s="69" t="s">
        <v>16</v>
      </c>
      <c r="C42" s="71">
        <v>0</v>
      </c>
      <c r="D42" s="71">
        <v>1</v>
      </c>
      <c r="E42" s="83" t="s">
        <v>50</v>
      </c>
      <c r="F42" s="70">
        <v>0</v>
      </c>
      <c r="G42" s="70">
        <v>1</v>
      </c>
      <c r="H42" s="83" t="s">
        <v>50</v>
      </c>
      <c r="I42" s="53">
        <v>0</v>
      </c>
      <c r="J42" s="53">
        <v>0</v>
      </c>
      <c r="K42" s="83" t="s">
        <v>50</v>
      </c>
      <c r="L42" s="74"/>
      <c r="M42" s="75">
        <v>0</v>
      </c>
      <c r="N42" s="75">
        <v>0</v>
      </c>
      <c r="O42" s="75">
        <v>0</v>
      </c>
      <c r="P42" s="84" t="s">
        <v>50</v>
      </c>
      <c r="Q42" s="84" t="s">
        <v>50</v>
      </c>
      <c r="R42" s="86" t="s">
        <v>50</v>
      </c>
    </row>
    <row r="43" spans="1:18" ht="15.75" thickBot="1" x14ac:dyDescent="0.3">
      <c r="A43" s="91"/>
      <c r="B43" s="52" t="s">
        <v>17</v>
      </c>
      <c r="C43" s="48">
        <v>4</v>
      </c>
      <c r="D43" s="48">
        <v>7</v>
      </c>
      <c r="E43" s="13">
        <f t="shared" si="13"/>
        <v>0.75</v>
      </c>
      <c r="F43" s="19">
        <v>4</v>
      </c>
      <c r="G43" s="19">
        <v>5</v>
      </c>
      <c r="H43" s="14">
        <f t="shared" si="14"/>
        <v>0.25</v>
      </c>
      <c r="I43" s="19">
        <v>2</v>
      </c>
      <c r="J43" s="19">
        <v>3</v>
      </c>
      <c r="K43" s="13">
        <f t="shared" si="19"/>
        <v>0.5</v>
      </c>
      <c r="L43" s="57"/>
      <c r="M43" s="50">
        <v>4</v>
      </c>
      <c r="N43" s="50">
        <v>4</v>
      </c>
      <c r="O43" s="50">
        <v>2</v>
      </c>
      <c r="P43" s="17">
        <f t="shared" si="16"/>
        <v>1.75</v>
      </c>
      <c r="Q43" s="17">
        <f t="shared" si="17"/>
        <v>1.25</v>
      </c>
      <c r="R43" s="18">
        <f t="shared" si="18"/>
        <v>1.5</v>
      </c>
    </row>
    <row r="44" spans="1:18" ht="15.75" thickBot="1" x14ac:dyDescent="0.3">
      <c r="A44" s="89"/>
      <c r="B44" s="59" t="s">
        <v>18</v>
      </c>
      <c r="C44" s="60">
        <v>20</v>
      </c>
      <c r="D44" s="61">
        <v>9</v>
      </c>
      <c r="E44" s="62">
        <f t="shared" si="13"/>
        <v>-0.55000000000000004</v>
      </c>
      <c r="F44" s="60">
        <v>8</v>
      </c>
      <c r="G44" s="60">
        <v>4</v>
      </c>
      <c r="H44" s="63">
        <f t="shared" si="14"/>
        <v>-0.5</v>
      </c>
      <c r="I44" s="60">
        <v>8</v>
      </c>
      <c r="J44" s="60">
        <v>3</v>
      </c>
      <c r="K44" s="85">
        <f t="shared" si="19"/>
        <v>-0.625</v>
      </c>
      <c r="L44" s="64"/>
      <c r="M44" s="65">
        <v>20</v>
      </c>
      <c r="N44" s="65">
        <v>8</v>
      </c>
      <c r="O44" s="65">
        <v>8</v>
      </c>
      <c r="P44" s="66">
        <f t="shared" si="16"/>
        <v>0.45</v>
      </c>
      <c r="Q44" s="66">
        <f t="shared" si="17"/>
        <v>0.5</v>
      </c>
      <c r="R44" s="67">
        <f t="shared" si="18"/>
        <v>0.375</v>
      </c>
    </row>
    <row r="45" spans="1:18" ht="15.75" thickBot="1" x14ac:dyDescent="0.3">
      <c r="A45" s="91" t="s">
        <v>24</v>
      </c>
      <c r="B45" s="69" t="s">
        <v>16</v>
      </c>
      <c r="C45" s="71">
        <v>17</v>
      </c>
      <c r="D45" s="71">
        <v>17</v>
      </c>
      <c r="E45" s="72">
        <f t="shared" si="13"/>
        <v>0</v>
      </c>
      <c r="F45" s="70">
        <v>12</v>
      </c>
      <c r="G45" s="70">
        <v>9</v>
      </c>
      <c r="H45" s="73">
        <f t="shared" si="14"/>
        <v>-0.25</v>
      </c>
      <c r="I45" s="53">
        <v>6</v>
      </c>
      <c r="J45" s="53">
        <v>4</v>
      </c>
      <c r="K45" s="72">
        <f t="shared" si="19"/>
        <v>-0.33333333333333331</v>
      </c>
      <c r="L45" s="74"/>
      <c r="M45" s="75">
        <v>18</v>
      </c>
      <c r="N45" s="75">
        <v>14</v>
      </c>
      <c r="O45" s="75">
        <v>6</v>
      </c>
      <c r="P45" s="76">
        <f t="shared" si="16"/>
        <v>0.94444444444444442</v>
      </c>
      <c r="Q45" s="76">
        <f t="shared" si="17"/>
        <v>0.6428571428571429</v>
      </c>
      <c r="R45" s="77">
        <f t="shared" si="18"/>
        <v>0.66666666666666663</v>
      </c>
    </row>
    <row r="46" spans="1:18" ht="15.75" thickBot="1" x14ac:dyDescent="0.3">
      <c r="A46" s="91"/>
      <c r="B46" s="52" t="s">
        <v>17</v>
      </c>
      <c r="C46" s="48">
        <v>87</v>
      </c>
      <c r="D46" s="48">
        <v>142</v>
      </c>
      <c r="E46" s="13">
        <f t="shared" si="13"/>
        <v>0.63218390804597702</v>
      </c>
      <c r="F46" s="19">
        <v>72</v>
      </c>
      <c r="G46" s="19">
        <v>120</v>
      </c>
      <c r="H46" s="14">
        <f t="shared" si="14"/>
        <v>0.66666666666666663</v>
      </c>
      <c r="I46" s="19">
        <v>52</v>
      </c>
      <c r="J46" s="19">
        <v>85</v>
      </c>
      <c r="K46" s="13">
        <f t="shared" si="19"/>
        <v>0.63461538461538458</v>
      </c>
      <c r="L46" s="57"/>
      <c r="M46" s="50">
        <v>93</v>
      </c>
      <c r="N46" s="50">
        <v>78</v>
      </c>
      <c r="O46" s="50">
        <v>56</v>
      </c>
      <c r="P46" s="17">
        <f t="shared" si="16"/>
        <v>1.5268817204301075</v>
      </c>
      <c r="Q46" s="17">
        <f t="shared" si="17"/>
        <v>1.5384615384615385</v>
      </c>
      <c r="R46" s="18">
        <f t="shared" si="18"/>
        <v>1.5178571428571428</v>
      </c>
    </row>
    <row r="47" spans="1:18" ht="15.75" thickBot="1" x14ac:dyDescent="0.3">
      <c r="A47" s="89"/>
      <c r="B47" s="59" t="s">
        <v>18</v>
      </c>
      <c r="C47" s="60">
        <v>23</v>
      </c>
      <c r="D47" s="61">
        <v>42</v>
      </c>
      <c r="E47" s="62">
        <f t="shared" si="13"/>
        <v>0.82608695652173914</v>
      </c>
      <c r="F47" s="60">
        <v>11</v>
      </c>
      <c r="G47" s="60">
        <v>27</v>
      </c>
      <c r="H47" s="63">
        <f t="shared" si="14"/>
        <v>1.4545454545454546</v>
      </c>
      <c r="I47" s="60">
        <v>10</v>
      </c>
      <c r="J47" s="60">
        <v>22</v>
      </c>
      <c r="K47" s="62">
        <f t="shared" si="19"/>
        <v>1.2</v>
      </c>
      <c r="L47" s="64"/>
      <c r="M47" s="65">
        <v>23</v>
      </c>
      <c r="N47" s="65">
        <v>11</v>
      </c>
      <c r="O47" s="65">
        <v>10</v>
      </c>
      <c r="P47" s="66">
        <f t="shared" si="16"/>
        <v>1.826086956521739</v>
      </c>
      <c r="Q47" s="66">
        <f t="shared" si="17"/>
        <v>2.4545454545454546</v>
      </c>
      <c r="R47" s="67">
        <f t="shared" si="18"/>
        <v>2.2000000000000002</v>
      </c>
    </row>
    <row r="48" spans="1:18" ht="15.75" thickBot="1" x14ac:dyDescent="0.3">
      <c r="A48" s="91" t="s">
        <v>33</v>
      </c>
      <c r="B48" s="69" t="s">
        <v>16</v>
      </c>
      <c r="C48" s="71">
        <v>0</v>
      </c>
      <c r="D48" s="71">
        <v>1</v>
      </c>
      <c r="E48" s="83" t="s">
        <v>50</v>
      </c>
      <c r="F48" s="70">
        <v>0</v>
      </c>
      <c r="G48" s="70">
        <v>1</v>
      </c>
      <c r="H48" s="87" t="s">
        <v>50</v>
      </c>
      <c r="I48" s="53">
        <v>0</v>
      </c>
      <c r="J48" s="53">
        <v>1</v>
      </c>
      <c r="K48" s="83" t="s">
        <v>50</v>
      </c>
      <c r="L48" s="74"/>
      <c r="M48" s="75">
        <v>0</v>
      </c>
      <c r="N48" s="75">
        <v>0</v>
      </c>
      <c r="O48" s="75">
        <v>0</v>
      </c>
      <c r="P48" s="84" t="s">
        <v>50</v>
      </c>
      <c r="Q48" s="84" t="s">
        <v>50</v>
      </c>
      <c r="R48" s="86" t="s">
        <v>50</v>
      </c>
    </row>
    <row r="49" spans="1:18" ht="15.75" thickBot="1" x14ac:dyDescent="0.3">
      <c r="A49" s="91"/>
      <c r="B49" s="52" t="s">
        <v>17</v>
      </c>
      <c r="C49" s="19">
        <v>6</v>
      </c>
      <c r="D49" s="48">
        <v>10</v>
      </c>
      <c r="E49" s="13">
        <f t="shared" si="13"/>
        <v>0.66666666666666663</v>
      </c>
      <c r="F49" s="19">
        <v>5</v>
      </c>
      <c r="G49" s="19">
        <v>8</v>
      </c>
      <c r="H49" s="14">
        <f t="shared" si="14"/>
        <v>0.6</v>
      </c>
      <c r="I49" s="19">
        <v>5</v>
      </c>
      <c r="J49" s="19">
        <v>6</v>
      </c>
      <c r="K49" s="13">
        <f t="shared" si="19"/>
        <v>0.2</v>
      </c>
      <c r="L49" s="57"/>
      <c r="M49" s="50">
        <v>6</v>
      </c>
      <c r="N49" s="50">
        <v>5</v>
      </c>
      <c r="O49" s="50">
        <v>5</v>
      </c>
      <c r="P49" s="17">
        <f t="shared" si="16"/>
        <v>1.6666666666666667</v>
      </c>
      <c r="Q49" s="17">
        <f t="shared" si="17"/>
        <v>1.6</v>
      </c>
      <c r="R49" s="18">
        <f t="shared" si="18"/>
        <v>1.2</v>
      </c>
    </row>
    <row r="50" spans="1:18" ht="15.75" thickBot="1" x14ac:dyDescent="0.3">
      <c r="A50" s="89"/>
      <c r="B50" s="59" t="s">
        <v>18</v>
      </c>
      <c r="C50" s="60">
        <v>8</v>
      </c>
      <c r="D50" s="61">
        <v>4</v>
      </c>
      <c r="E50" s="62">
        <f t="shared" si="13"/>
        <v>-0.5</v>
      </c>
      <c r="F50" s="60">
        <v>3</v>
      </c>
      <c r="G50" s="60">
        <v>2</v>
      </c>
      <c r="H50" s="63">
        <f>(G50-F50)/F50</f>
        <v>-0.33333333333333331</v>
      </c>
      <c r="I50" s="60">
        <v>3</v>
      </c>
      <c r="J50" s="60">
        <v>1</v>
      </c>
      <c r="K50" s="62">
        <f t="shared" si="19"/>
        <v>-0.66666666666666663</v>
      </c>
      <c r="L50" s="64"/>
      <c r="M50" s="65">
        <v>8</v>
      </c>
      <c r="N50" s="65">
        <v>3</v>
      </c>
      <c r="O50" s="65">
        <v>3</v>
      </c>
      <c r="P50" s="66">
        <f t="shared" si="16"/>
        <v>0.5</v>
      </c>
      <c r="Q50" s="66">
        <f t="shared" si="17"/>
        <v>0.66666666666666663</v>
      </c>
      <c r="R50" s="67">
        <f t="shared" si="18"/>
        <v>0.33333333333333331</v>
      </c>
    </row>
    <row r="51" spans="1:18" ht="15.75" thickBot="1" x14ac:dyDescent="0.3">
      <c r="A51" s="89" t="s">
        <v>25</v>
      </c>
      <c r="B51" s="69" t="s">
        <v>16</v>
      </c>
      <c r="C51" s="70">
        <v>160</v>
      </c>
      <c r="D51" s="71">
        <v>145</v>
      </c>
      <c r="E51" s="72">
        <f>(D51-C51)/C51</f>
        <v>-9.375E-2</v>
      </c>
      <c r="F51" s="70">
        <v>147</v>
      </c>
      <c r="G51" s="70">
        <v>136</v>
      </c>
      <c r="H51" s="73">
        <f t="shared" si="14"/>
        <v>-7.4829931972789115E-2</v>
      </c>
      <c r="I51" s="53">
        <v>87</v>
      </c>
      <c r="J51" s="53">
        <v>62</v>
      </c>
      <c r="K51" s="72">
        <f t="shared" si="19"/>
        <v>-0.28735632183908044</v>
      </c>
      <c r="L51" s="74"/>
      <c r="M51" s="75">
        <v>177</v>
      </c>
      <c r="N51" s="75">
        <v>167</v>
      </c>
      <c r="O51" s="75">
        <v>97</v>
      </c>
      <c r="P51" s="76">
        <f>D51/M51</f>
        <v>0.8192090395480226</v>
      </c>
      <c r="Q51" s="76">
        <f t="shared" si="17"/>
        <v>0.81437125748502992</v>
      </c>
      <c r="R51" s="77">
        <f t="shared" si="18"/>
        <v>0.63917525773195871</v>
      </c>
    </row>
    <row r="52" spans="1:18" ht="15.75" thickBot="1" x14ac:dyDescent="0.3">
      <c r="A52" s="89"/>
      <c r="B52" s="59" t="s">
        <v>17</v>
      </c>
      <c r="C52" s="60">
        <v>506</v>
      </c>
      <c r="D52" s="61">
        <v>545</v>
      </c>
      <c r="E52" s="62">
        <f>(D52-C52)/C52</f>
        <v>7.7075098814229248E-2</v>
      </c>
      <c r="F52" s="60">
        <v>456</v>
      </c>
      <c r="G52" s="60">
        <v>508</v>
      </c>
      <c r="H52" s="63">
        <f t="shared" si="14"/>
        <v>0.11403508771929824</v>
      </c>
      <c r="I52" s="60">
        <v>283</v>
      </c>
      <c r="J52" s="60">
        <v>300</v>
      </c>
      <c r="K52" s="62">
        <f t="shared" si="19"/>
        <v>6.0070671378091869E-2</v>
      </c>
      <c r="L52" s="64"/>
      <c r="M52" s="65">
        <v>564</v>
      </c>
      <c r="N52" s="65">
        <v>523</v>
      </c>
      <c r="O52" s="65">
        <v>313</v>
      </c>
      <c r="P52" s="66">
        <f>D52/M52</f>
        <v>0.96631205673758869</v>
      </c>
      <c r="Q52" s="66">
        <f t="shared" si="17"/>
        <v>0.97131931166347996</v>
      </c>
      <c r="R52" s="67">
        <f t="shared" si="18"/>
        <v>0.95846645367412142</v>
      </c>
    </row>
    <row r="53" spans="1:18" ht="15.75" thickBot="1" x14ac:dyDescent="0.3">
      <c r="A53" s="91" t="s">
        <v>26</v>
      </c>
      <c r="B53" s="69" t="s">
        <v>16</v>
      </c>
      <c r="C53" s="70">
        <v>1</v>
      </c>
      <c r="D53" s="78">
        <v>1</v>
      </c>
      <c r="E53" s="83">
        <f>(D53-C53)/C53</f>
        <v>0</v>
      </c>
      <c r="F53" s="70">
        <v>0</v>
      </c>
      <c r="G53" s="78">
        <v>1</v>
      </c>
      <c r="H53" s="83" t="s">
        <v>50</v>
      </c>
      <c r="I53" s="53">
        <v>0</v>
      </c>
      <c r="J53" s="20">
        <v>1</v>
      </c>
      <c r="K53" s="83" t="s">
        <v>50</v>
      </c>
      <c r="L53" s="74"/>
      <c r="M53" s="75">
        <v>1</v>
      </c>
      <c r="N53" s="75">
        <v>0</v>
      </c>
      <c r="O53" s="75">
        <v>0</v>
      </c>
      <c r="P53" s="76">
        <f>D53/M53</f>
        <v>1</v>
      </c>
      <c r="Q53" s="84" t="s">
        <v>50</v>
      </c>
      <c r="R53" s="86" t="s">
        <v>50</v>
      </c>
    </row>
    <row r="54" spans="1:18" ht="15.75" thickBot="1" x14ac:dyDescent="0.3">
      <c r="A54" s="89"/>
      <c r="B54" s="52" t="s">
        <v>17</v>
      </c>
      <c r="C54" s="19">
        <v>17</v>
      </c>
      <c r="D54" s="48">
        <v>17</v>
      </c>
      <c r="E54" s="13">
        <f t="shared" si="13"/>
        <v>0</v>
      </c>
      <c r="F54" s="19">
        <v>10</v>
      </c>
      <c r="G54" s="19">
        <v>12</v>
      </c>
      <c r="H54" s="56">
        <f>(G54-F54)/F54</f>
        <v>0.2</v>
      </c>
      <c r="I54" s="19">
        <v>7</v>
      </c>
      <c r="J54" s="19">
        <v>6</v>
      </c>
      <c r="K54" s="13">
        <f>(J54-I54)/I54</f>
        <v>-0.14285714285714285</v>
      </c>
      <c r="L54" s="57"/>
      <c r="M54" s="50">
        <v>17</v>
      </c>
      <c r="N54" s="50">
        <v>13</v>
      </c>
      <c r="O54" s="50">
        <v>7</v>
      </c>
      <c r="P54" s="17">
        <f t="shared" si="16"/>
        <v>1</v>
      </c>
      <c r="Q54" s="17">
        <f t="shared" si="17"/>
        <v>0.92307692307692313</v>
      </c>
      <c r="R54" s="18">
        <f t="shared" si="18"/>
        <v>0.8571428571428571</v>
      </c>
    </row>
    <row r="55" spans="1:18" ht="15.75" thickBot="1" x14ac:dyDescent="0.3">
      <c r="A55" s="89"/>
      <c r="B55" s="59" t="s">
        <v>18</v>
      </c>
      <c r="C55" s="60">
        <v>5</v>
      </c>
      <c r="D55" s="61">
        <v>4</v>
      </c>
      <c r="E55" s="62">
        <f t="shared" si="13"/>
        <v>-0.2</v>
      </c>
      <c r="F55" s="60">
        <v>3</v>
      </c>
      <c r="G55" s="60">
        <v>2</v>
      </c>
      <c r="H55" s="63">
        <f>(G55-F55)/F55</f>
        <v>-0.33333333333333331</v>
      </c>
      <c r="I55" s="60">
        <v>1</v>
      </c>
      <c r="J55" s="60">
        <v>0</v>
      </c>
      <c r="K55" s="85">
        <f>(J55-I55)/I55</f>
        <v>-1</v>
      </c>
      <c r="L55" s="64"/>
      <c r="M55" s="65">
        <v>5</v>
      </c>
      <c r="N55" s="65">
        <v>3</v>
      </c>
      <c r="O55" s="65">
        <v>2</v>
      </c>
      <c r="P55" s="66">
        <f t="shared" si="16"/>
        <v>0.8</v>
      </c>
      <c r="Q55" s="66">
        <f t="shared" si="17"/>
        <v>0.66666666666666663</v>
      </c>
      <c r="R55" s="67">
        <f t="shared" si="18"/>
        <v>0</v>
      </c>
    </row>
    <row r="56" spans="1:18" ht="15.75" thickBot="1" x14ac:dyDescent="0.3">
      <c r="A56" s="89" t="s">
        <v>27</v>
      </c>
      <c r="B56" s="69" t="s">
        <v>16</v>
      </c>
      <c r="C56" s="70">
        <v>5</v>
      </c>
      <c r="D56" s="71">
        <v>4</v>
      </c>
      <c r="E56" s="72">
        <f t="shared" si="13"/>
        <v>-0.2</v>
      </c>
      <c r="F56" s="70">
        <v>5</v>
      </c>
      <c r="G56" s="70">
        <v>4</v>
      </c>
      <c r="H56" s="72">
        <f>(G56-F56)/F56</f>
        <v>-0.2</v>
      </c>
      <c r="I56" s="53">
        <v>4</v>
      </c>
      <c r="J56" s="53">
        <v>1</v>
      </c>
      <c r="K56" s="72">
        <f t="shared" ref="K56:K65" si="20">(J56-I56)/I56</f>
        <v>-0.75</v>
      </c>
      <c r="L56" s="79"/>
      <c r="M56" s="75">
        <v>6</v>
      </c>
      <c r="N56" s="75">
        <v>6</v>
      </c>
      <c r="O56" s="75">
        <v>3</v>
      </c>
      <c r="P56" s="76">
        <f t="shared" si="16"/>
        <v>0.66666666666666663</v>
      </c>
      <c r="Q56" s="76">
        <f t="shared" si="17"/>
        <v>0.66666666666666663</v>
      </c>
      <c r="R56" s="77">
        <f t="shared" si="18"/>
        <v>0.33333333333333331</v>
      </c>
    </row>
    <row r="57" spans="1:18" ht="15.75" thickBot="1" x14ac:dyDescent="0.3">
      <c r="A57" s="89"/>
      <c r="B57" s="59" t="s">
        <v>17</v>
      </c>
      <c r="C57" s="60">
        <v>14</v>
      </c>
      <c r="D57" s="61">
        <v>18</v>
      </c>
      <c r="E57" s="62">
        <f t="shared" si="13"/>
        <v>0.2857142857142857</v>
      </c>
      <c r="F57" s="60">
        <v>13</v>
      </c>
      <c r="G57" s="60">
        <v>17</v>
      </c>
      <c r="H57" s="62">
        <f t="shared" ref="H57:H65" si="21">(G57-F57)/F57</f>
        <v>0.30769230769230771</v>
      </c>
      <c r="I57" s="60">
        <v>8</v>
      </c>
      <c r="J57" s="60">
        <v>10</v>
      </c>
      <c r="K57" s="62">
        <f t="shared" si="20"/>
        <v>0.25</v>
      </c>
      <c r="L57" s="80"/>
      <c r="M57" s="65">
        <v>18</v>
      </c>
      <c r="N57" s="65">
        <v>17</v>
      </c>
      <c r="O57" s="65">
        <v>11</v>
      </c>
      <c r="P57" s="66">
        <f t="shared" si="16"/>
        <v>1</v>
      </c>
      <c r="Q57" s="66">
        <f t="shared" si="17"/>
        <v>1</v>
      </c>
      <c r="R57" s="67">
        <f t="shared" si="18"/>
        <v>0.90909090909090906</v>
      </c>
    </row>
    <row r="58" spans="1:18" ht="15.75" thickBot="1" x14ac:dyDescent="0.3">
      <c r="A58" s="89" t="s">
        <v>28</v>
      </c>
      <c r="B58" s="69" t="s">
        <v>16</v>
      </c>
      <c r="C58" s="70">
        <v>0</v>
      </c>
      <c r="D58" s="71">
        <v>1</v>
      </c>
      <c r="E58" s="83" t="s">
        <v>50</v>
      </c>
      <c r="F58" s="70">
        <v>0</v>
      </c>
      <c r="G58" s="70">
        <v>1</v>
      </c>
      <c r="H58" s="83" t="s">
        <v>50</v>
      </c>
      <c r="I58" s="53">
        <v>0</v>
      </c>
      <c r="J58" s="53">
        <v>0</v>
      </c>
      <c r="K58" s="83" t="s">
        <v>50</v>
      </c>
      <c r="L58" s="79"/>
      <c r="M58" s="75">
        <v>5</v>
      </c>
      <c r="N58" s="75">
        <v>5</v>
      </c>
      <c r="O58" s="75">
        <v>0</v>
      </c>
      <c r="P58" s="76">
        <f t="shared" si="16"/>
        <v>0.2</v>
      </c>
      <c r="Q58" s="76">
        <f t="shared" si="17"/>
        <v>0.2</v>
      </c>
      <c r="R58" s="86" t="s">
        <v>50</v>
      </c>
    </row>
    <row r="59" spans="1:18" ht="15.75" thickBot="1" x14ac:dyDescent="0.3">
      <c r="A59" s="89"/>
      <c r="B59" s="59" t="s">
        <v>17</v>
      </c>
      <c r="C59" s="60">
        <v>2</v>
      </c>
      <c r="D59" s="61">
        <v>4</v>
      </c>
      <c r="E59" s="85">
        <f t="shared" si="13"/>
        <v>1</v>
      </c>
      <c r="F59" s="60">
        <v>2</v>
      </c>
      <c r="G59" s="60">
        <v>4</v>
      </c>
      <c r="H59" s="85">
        <f t="shared" si="21"/>
        <v>1</v>
      </c>
      <c r="I59" s="60">
        <v>0</v>
      </c>
      <c r="J59" s="60">
        <v>2</v>
      </c>
      <c r="K59" s="85" t="s">
        <v>50</v>
      </c>
      <c r="L59" s="80"/>
      <c r="M59" s="65">
        <v>8</v>
      </c>
      <c r="N59" s="65">
        <v>7</v>
      </c>
      <c r="O59" s="65">
        <v>1</v>
      </c>
      <c r="P59" s="66">
        <f t="shared" si="16"/>
        <v>0.5</v>
      </c>
      <c r="Q59" s="66">
        <f t="shared" si="17"/>
        <v>0.5714285714285714</v>
      </c>
      <c r="R59" s="67">
        <f t="shared" si="18"/>
        <v>2</v>
      </c>
    </row>
    <row r="60" spans="1:18" ht="15.75" thickBot="1" x14ac:dyDescent="0.3">
      <c r="A60" s="89" t="s">
        <v>49</v>
      </c>
      <c r="B60" s="69" t="s">
        <v>16</v>
      </c>
      <c r="C60" s="70">
        <v>15</v>
      </c>
      <c r="D60" s="71">
        <v>20</v>
      </c>
      <c r="E60" s="72">
        <f>(D60-C60)/C60</f>
        <v>0.33333333333333331</v>
      </c>
      <c r="F60" s="70">
        <v>15</v>
      </c>
      <c r="G60" s="70">
        <v>19</v>
      </c>
      <c r="H60" s="73">
        <f t="shared" si="21"/>
        <v>0.26666666666666666</v>
      </c>
      <c r="I60" s="53">
        <v>8</v>
      </c>
      <c r="J60" s="53">
        <v>12</v>
      </c>
      <c r="K60" s="72">
        <f t="shared" si="20"/>
        <v>0.5</v>
      </c>
      <c r="L60" s="79"/>
      <c r="M60" s="75">
        <v>16</v>
      </c>
      <c r="N60" s="75">
        <v>15</v>
      </c>
      <c r="O60" s="75">
        <v>9</v>
      </c>
      <c r="P60" s="76">
        <f>D60/M60</f>
        <v>1.25</v>
      </c>
      <c r="Q60" s="76">
        <f t="shared" si="17"/>
        <v>1.2666666666666666</v>
      </c>
      <c r="R60" s="77">
        <f t="shared" si="18"/>
        <v>1.3333333333333333</v>
      </c>
    </row>
    <row r="61" spans="1:18" ht="15.75" thickBot="1" x14ac:dyDescent="0.3">
      <c r="A61" s="89"/>
      <c r="B61" s="59" t="s">
        <v>17</v>
      </c>
      <c r="C61" s="60">
        <v>43</v>
      </c>
      <c r="D61" s="61">
        <v>69</v>
      </c>
      <c r="E61" s="62">
        <f>(D61-C61)/C61</f>
        <v>0.60465116279069764</v>
      </c>
      <c r="F61" s="60">
        <v>42</v>
      </c>
      <c r="G61" s="60">
        <v>66</v>
      </c>
      <c r="H61" s="63">
        <f t="shared" si="21"/>
        <v>0.5714285714285714</v>
      </c>
      <c r="I61" s="60">
        <v>29</v>
      </c>
      <c r="J61" s="60">
        <v>42</v>
      </c>
      <c r="K61" s="62">
        <f t="shared" si="20"/>
        <v>0.44827586206896552</v>
      </c>
      <c r="L61" s="80"/>
      <c r="M61" s="65">
        <v>47</v>
      </c>
      <c r="N61" s="65">
        <v>46</v>
      </c>
      <c r="O61" s="65">
        <v>34</v>
      </c>
      <c r="P61" s="66">
        <f>D61/M61</f>
        <v>1.4680851063829787</v>
      </c>
      <c r="Q61" s="66">
        <f t="shared" si="17"/>
        <v>1.4347826086956521</v>
      </c>
      <c r="R61" s="67">
        <f t="shared" si="18"/>
        <v>1.2352941176470589</v>
      </c>
    </row>
    <row r="62" spans="1:18" ht="15.75" thickBot="1" x14ac:dyDescent="0.3">
      <c r="A62" s="89" t="s">
        <v>29</v>
      </c>
      <c r="B62" s="69" t="s">
        <v>16</v>
      </c>
      <c r="C62" s="70">
        <v>9</v>
      </c>
      <c r="D62" s="71">
        <v>9</v>
      </c>
      <c r="E62" s="72">
        <f t="shared" si="13"/>
        <v>0</v>
      </c>
      <c r="F62" s="70">
        <v>9</v>
      </c>
      <c r="G62" s="70">
        <v>8</v>
      </c>
      <c r="H62" s="73">
        <f t="shared" si="21"/>
        <v>-0.1111111111111111</v>
      </c>
      <c r="I62" s="53">
        <v>3</v>
      </c>
      <c r="J62" s="53">
        <v>4</v>
      </c>
      <c r="K62" s="83">
        <f t="shared" si="20"/>
        <v>0.33333333333333331</v>
      </c>
      <c r="L62" s="79"/>
      <c r="M62" s="75">
        <v>8</v>
      </c>
      <c r="N62" s="75">
        <v>7</v>
      </c>
      <c r="O62" s="75">
        <v>2</v>
      </c>
      <c r="P62" s="76">
        <f t="shared" si="16"/>
        <v>1.125</v>
      </c>
      <c r="Q62" s="76">
        <f t="shared" si="17"/>
        <v>1.1428571428571428</v>
      </c>
      <c r="R62" s="77">
        <f t="shared" si="18"/>
        <v>2</v>
      </c>
    </row>
    <row r="63" spans="1:18" ht="15.75" thickBot="1" x14ac:dyDescent="0.3">
      <c r="A63" s="89"/>
      <c r="B63" s="59" t="s">
        <v>17</v>
      </c>
      <c r="C63" s="60">
        <v>24</v>
      </c>
      <c r="D63" s="61">
        <v>18</v>
      </c>
      <c r="E63" s="62">
        <f t="shared" si="13"/>
        <v>-0.25</v>
      </c>
      <c r="F63" s="60">
        <v>21</v>
      </c>
      <c r="G63" s="60">
        <v>17</v>
      </c>
      <c r="H63" s="63">
        <f t="shared" si="21"/>
        <v>-0.19047619047619047</v>
      </c>
      <c r="I63" s="60">
        <v>12</v>
      </c>
      <c r="J63" s="60">
        <v>9</v>
      </c>
      <c r="K63" s="85">
        <f t="shared" si="20"/>
        <v>-0.25</v>
      </c>
      <c r="L63" s="80"/>
      <c r="M63" s="65">
        <v>29</v>
      </c>
      <c r="N63" s="65">
        <v>25</v>
      </c>
      <c r="O63" s="65">
        <v>16</v>
      </c>
      <c r="P63" s="66">
        <f t="shared" si="16"/>
        <v>0.62068965517241381</v>
      </c>
      <c r="Q63" s="66">
        <f t="shared" si="17"/>
        <v>0.68</v>
      </c>
      <c r="R63" s="67">
        <f t="shared" si="18"/>
        <v>0.5625</v>
      </c>
    </row>
    <row r="64" spans="1:18" ht="15.75" thickBot="1" x14ac:dyDescent="0.3">
      <c r="A64" s="89" t="s">
        <v>30</v>
      </c>
      <c r="B64" s="69" t="s">
        <v>16</v>
      </c>
      <c r="C64" s="70">
        <v>2</v>
      </c>
      <c r="D64" s="71">
        <v>2</v>
      </c>
      <c r="E64" s="72">
        <f t="shared" si="13"/>
        <v>0</v>
      </c>
      <c r="F64" s="70">
        <v>1</v>
      </c>
      <c r="G64" s="70">
        <v>2</v>
      </c>
      <c r="H64" s="73">
        <f t="shared" si="21"/>
        <v>1</v>
      </c>
      <c r="I64" s="53">
        <v>0</v>
      </c>
      <c r="J64" s="53">
        <v>2</v>
      </c>
      <c r="K64" s="83" t="s">
        <v>50</v>
      </c>
      <c r="L64" s="79"/>
      <c r="M64" s="75">
        <v>2</v>
      </c>
      <c r="N64" s="75">
        <v>1</v>
      </c>
      <c r="O64" s="75">
        <v>0</v>
      </c>
      <c r="P64" s="76">
        <f t="shared" si="16"/>
        <v>1</v>
      </c>
      <c r="Q64" s="76">
        <f t="shared" si="17"/>
        <v>2</v>
      </c>
      <c r="R64" s="86" t="s">
        <v>50</v>
      </c>
    </row>
    <row r="65" spans="1:18" ht="15.75" thickBot="1" x14ac:dyDescent="0.3">
      <c r="A65" s="90"/>
      <c r="B65" s="59" t="s">
        <v>17</v>
      </c>
      <c r="C65" s="60">
        <v>5</v>
      </c>
      <c r="D65" s="61">
        <v>8</v>
      </c>
      <c r="E65" s="62">
        <f t="shared" si="13"/>
        <v>0.6</v>
      </c>
      <c r="F65" s="60">
        <v>4</v>
      </c>
      <c r="G65" s="60">
        <v>7</v>
      </c>
      <c r="H65" s="63">
        <f t="shared" si="21"/>
        <v>0.75</v>
      </c>
      <c r="I65" s="60">
        <v>3</v>
      </c>
      <c r="J65" s="60">
        <v>6</v>
      </c>
      <c r="K65" s="85">
        <f t="shared" si="20"/>
        <v>1</v>
      </c>
      <c r="L65" s="80"/>
      <c r="M65" s="65">
        <v>6</v>
      </c>
      <c r="N65" s="65">
        <v>5</v>
      </c>
      <c r="O65" s="65">
        <v>3</v>
      </c>
      <c r="P65" s="66">
        <f t="shared" si="16"/>
        <v>1.3333333333333333</v>
      </c>
      <c r="Q65" s="66">
        <f t="shared" si="17"/>
        <v>1.4</v>
      </c>
      <c r="R65" s="67">
        <f t="shared" si="18"/>
        <v>2</v>
      </c>
    </row>
    <row r="66" spans="1:18" x14ac:dyDescent="0.25">
      <c r="A66" s="81" t="s">
        <v>31</v>
      </c>
      <c r="B66" s="81"/>
      <c r="C66" s="4"/>
      <c r="D66" s="4"/>
      <c r="E66" s="82"/>
      <c r="F66" s="4"/>
      <c r="G66" s="4"/>
      <c r="H66" s="82"/>
      <c r="I66" s="4"/>
      <c r="J66" s="4"/>
      <c r="K66" s="82"/>
      <c r="L66" s="4"/>
      <c r="M66" s="1"/>
      <c r="N66" s="1"/>
      <c r="O66" s="1"/>
      <c r="P66" s="1"/>
      <c r="Q66" s="1"/>
      <c r="R66" s="1"/>
    </row>
    <row r="67" spans="1:18" x14ac:dyDescent="0.25">
      <c r="A67" s="5"/>
      <c r="B67" s="5"/>
      <c r="C67" s="4"/>
      <c r="D67" s="4"/>
      <c r="E67" s="82"/>
      <c r="F67" s="4"/>
      <c r="G67" s="4"/>
      <c r="H67" s="82"/>
      <c r="I67" s="4"/>
      <c r="J67" s="4"/>
      <c r="K67" s="82"/>
      <c r="L67" s="4"/>
      <c r="M67" s="1"/>
      <c r="N67" s="1"/>
      <c r="O67" s="1"/>
      <c r="P67" s="1"/>
      <c r="Q67" s="1"/>
      <c r="R67" s="1"/>
    </row>
    <row r="68" spans="1:18" x14ac:dyDescent="0.25">
      <c r="A68" s="5" t="s">
        <v>32</v>
      </c>
      <c r="B68" s="5"/>
      <c r="C68" s="4"/>
      <c r="D68" s="4"/>
      <c r="E68" s="82"/>
      <c r="F68" s="4"/>
      <c r="G68" s="4"/>
      <c r="H68" s="82"/>
      <c r="I68" s="4"/>
      <c r="J68" s="4"/>
      <c r="K68" s="82"/>
      <c r="L68" s="4"/>
      <c r="M68" s="1"/>
      <c r="N68" s="1"/>
      <c r="O68" s="1"/>
      <c r="P68" s="1"/>
      <c r="Q68" s="1"/>
      <c r="R68" s="1"/>
    </row>
  </sheetData>
  <mergeCells count="40">
    <mergeCell ref="A7:B7"/>
    <mergeCell ref="A1:R1"/>
    <mergeCell ref="A2:R2"/>
    <mergeCell ref="A3:R3"/>
    <mergeCell ref="A4:R4"/>
    <mergeCell ref="A6:B6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39:A41"/>
    <mergeCell ref="A20:B20"/>
    <mergeCell ref="A21:B21"/>
    <mergeCell ref="A22:B22"/>
    <mergeCell ref="A23:B23"/>
    <mergeCell ref="A24:B24"/>
    <mergeCell ref="A25:B25"/>
    <mergeCell ref="A26:B26"/>
    <mergeCell ref="A27:A29"/>
    <mergeCell ref="A30:A32"/>
    <mergeCell ref="A33:A35"/>
    <mergeCell ref="A36:A38"/>
    <mergeCell ref="A58:A59"/>
    <mergeCell ref="A60:A61"/>
    <mergeCell ref="A62:A63"/>
    <mergeCell ref="A64:A65"/>
    <mergeCell ref="A42:A44"/>
    <mergeCell ref="A45:A47"/>
    <mergeCell ref="A48:A50"/>
    <mergeCell ref="A51:A52"/>
    <mergeCell ref="A53:A55"/>
    <mergeCell ref="A56:A57"/>
  </mergeCells>
  <pageMargins left="0.25" right="0.25" top="0.75" bottom="0.75" header="0.3" footer="0.3"/>
  <pageSetup scale="77" fitToHeight="0" orientation="landscape" r:id="rId1"/>
  <headerFooter alignWithMargins="0">
    <oddFooter>&amp;LLuosha Diao, (907)474-2797
UAF Planning, Analysis and Institutional Research&amp;R&amp;D
www.uaf.edu/pair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8"/>
  <sheetViews>
    <sheetView zoomScale="120" zoomScaleNormal="120" workbookViewId="0">
      <selection sqref="A1:R1"/>
    </sheetView>
  </sheetViews>
  <sheetFormatPr defaultColWidth="11.5703125" defaultRowHeight="15" x14ac:dyDescent="0.25"/>
  <cols>
    <col min="1" max="1" width="17.42578125" style="68" customWidth="1"/>
    <col min="2" max="2" width="16" style="68" customWidth="1"/>
    <col min="3" max="4" width="8.28515625" customWidth="1"/>
    <col min="5" max="5" width="9.28515625" style="68" bestFit="1" customWidth="1"/>
    <col min="6" max="7" width="8.28515625" customWidth="1"/>
    <col min="8" max="8" width="9.28515625" style="68" customWidth="1"/>
    <col min="9" max="10" width="8.28515625" customWidth="1"/>
    <col min="11" max="11" width="9.28515625" style="68" customWidth="1"/>
    <col min="12" max="12" width="1.7109375" customWidth="1"/>
    <col min="13" max="13" width="8.28515625" customWidth="1"/>
    <col min="14" max="14" width="9.28515625" customWidth="1"/>
    <col min="15" max="15" width="9.140625" customWidth="1"/>
    <col min="16" max="16" width="10.85546875" customWidth="1"/>
    <col min="17" max="17" width="10.85546875" bestFit="1" customWidth="1"/>
    <col min="19" max="19" width="44.85546875" bestFit="1" customWidth="1"/>
    <col min="20" max="20" width="23" customWidth="1"/>
    <col min="22" max="27" width="7.5703125" customWidth="1"/>
  </cols>
  <sheetData>
    <row r="1" spans="1:18" ht="15.75" x14ac:dyDescent="0.25">
      <c r="A1" s="107" t="s">
        <v>65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</row>
    <row r="2" spans="1:18" ht="15.75" x14ac:dyDescent="0.25">
      <c r="A2" s="108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</row>
    <row r="3" spans="1:18" ht="15.75" x14ac:dyDescent="0.25">
      <c r="A3" s="108" t="s">
        <v>1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</row>
    <row r="4" spans="1:18" ht="15.75" x14ac:dyDescent="0.25">
      <c r="A4" s="109" t="s">
        <v>95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</row>
    <row r="5" spans="1:18" ht="13.5" customHeight="1" thickBot="1" x14ac:dyDescent="0.3">
      <c r="A5" s="2"/>
      <c r="B5" s="3"/>
      <c r="C5" s="4"/>
      <c r="D5" s="4"/>
      <c r="E5" s="5"/>
      <c r="F5" s="4"/>
      <c r="G5" s="4"/>
      <c r="H5" s="6"/>
      <c r="I5" s="4"/>
      <c r="J5" s="4"/>
      <c r="K5" s="6"/>
      <c r="L5" s="1"/>
      <c r="M5" s="1"/>
      <c r="N5" s="1"/>
      <c r="O5" s="1"/>
      <c r="P5" s="1"/>
      <c r="Q5" s="1"/>
      <c r="R5" s="1"/>
    </row>
    <row r="6" spans="1:18" ht="51" x14ac:dyDescent="0.25">
      <c r="A6" s="110" t="s">
        <v>2</v>
      </c>
      <c r="B6" s="111"/>
      <c r="C6" s="7" t="s">
        <v>96</v>
      </c>
      <c r="D6" s="8" t="s">
        <v>97</v>
      </c>
      <c r="E6" s="7" t="s">
        <v>93</v>
      </c>
      <c r="F6" s="7" t="s">
        <v>98</v>
      </c>
      <c r="G6" s="7" t="s">
        <v>99</v>
      </c>
      <c r="H6" s="7" t="s">
        <v>93</v>
      </c>
      <c r="I6" s="7" t="s">
        <v>100</v>
      </c>
      <c r="J6" s="7" t="s">
        <v>101</v>
      </c>
      <c r="K6" s="7" t="s">
        <v>93</v>
      </c>
      <c r="L6" s="9"/>
      <c r="M6" s="10" t="s">
        <v>35</v>
      </c>
      <c r="N6" s="10" t="s">
        <v>36</v>
      </c>
      <c r="O6" s="10" t="s">
        <v>37</v>
      </c>
      <c r="P6" s="10" t="s">
        <v>38</v>
      </c>
      <c r="Q6" s="10" t="s">
        <v>39</v>
      </c>
      <c r="R6" s="11" t="s">
        <v>40</v>
      </c>
    </row>
    <row r="7" spans="1:18" x14ac:dyDescent="0.25">
      <c r="A7" s="105" t="s">
        <v>3</v>
      </c>
      <c r="B7" s="106"/>
      <c r="C7" s="12">
        <v>1123</v>
      </c>
      <c r="D7" s="12">
        <v>1247</v>
      </c>
      <c r="E7" s="13">
        <f t="shared" ref="E7:E15" si="0">(D7-C7)/C7</f>
        <v>0.11041852181656278</v>
      </c>
      <c r="F7" s="12">
        <v>887</v>
      </c>
      <c r="G7" s="12">
        <v>1027</v>
      </c>
      <c r="H7" s="14">
        <f t="shared" ref="H7:H15" si="1">(G7-F7)/F7</f>
        <v>0.15783540022547915</v>
      </c>
      <c r="I7" s="12">
        <v>486</v>
      </c>
      <c r="J7" s="12">
        <v>591</v>
      </c>
      <c r="K7" s="13">
        <f t="shared" ref="K7:K15" si="2">(J7-I7)/I7</f>
        <v>0.21604938271604937</v>
      </c>
      <c r="L7" s="15"/>
      <c r="M7" s="16">
        <v>1262</v>
      </c>
      <c r="N7" s="16">
        <v>1085</v>
      </c>
      <c r="O7" s="16">
        <v>675</v>
      </c>
      <c r="P7" s="17">
        <f t="shared" ref="P7:P15" si="3">D7/M7</f>
        <v>0.98811410459587956</v>
      </c>
      <c r="Q7" s="17">
        <f t="shared" ref="Q7:Q15" si="4">G7/N7</f>
        <v>0.94654377880184337</v>
      </c>
      <c r="R7" s="18">
        <f t="shared" ref="R7:R15" si="5">J7/O7</f>
        <v>0.87555555555555553</v>
      </c>
    </row>
    <row r="8" spans="1:18" x14ac:dyDescent="0.25">
      <c r="A8" s="97" t="s">
        <v>4</v>
      </c>
      <c r="B8" s="98"/>
      <c r="C8" s="19">
        <v>32</v>
      </c>
      <c r="D8" s="19">
        <v>27</v>
      </c>
      <c r="E8" s="13">
        <f t="shared" si="0"/>
        <v>-0.15625</v>
      </c>
      <c r="F8" s="19">
        <v>19</v>
      </c>
      <c r="G8" s="19">
        <v>21</v>
      </c>
      <c r="H8" s="14">
        <f t="shared" si="1"/>
        <v>0.10526315789473684</v>
      </c>
      <c r="I8" s="19">
        <v>12</v>
      </c>
      <c r="J8" s="19">
        <v>15</v>
      </c>
      <c r="K8" s="13">
        <f t="shared" si="2"/>
        <v>0.25</v>
      </c>
      <c r="L8" s="15"/>
      <c r="M8" s="16">
        <v>38</v>
      </c>
      <c r="N8" s="16">
        <v>28</v>
      </c>
      <c r="O8" s="16">
        <v>21</v>
      </c>
      <c r="P8" s="17">
        <f t="shared" si="3"/>
        <v>0.71052631578947367</v>
      </c>
      <c r="Q8" s="17">
        <f t="shared" si="4"/>
        <v>0.75</v>
      </c>
      <c r="R8" s="18">
        <f t="shared" si="5"/>
        <v>0.7142857142857143</v>
      </c>
    </row>
    <row r="9" spans="1:18" x14ac:dyDescent="0.25">
      <c r="A9" s="97" t="s">
        <v>41</v>
      </c>
      <c r="B9" s="98"/>
      <c r="C9" s="19">
        <v>19</v>
      </c>
      <c r="D9" s="19">
        <v>9</v>
      </c>
      <c r="E9" s="13">
        <f t="shared" si="0"/>
        <v>-0.52631578947368418</v>
      </c>
      <c r="F9" s="19">
        <v>10</v>
      </c>
      <c r="G9" s="19">
        <v>7</v>
      </c>
      <c r="H9" s="14">
        <f t="shared" si="1"/>
        <v>-0.3</v>
      </c>
      <c r="I9" s="19">
        <v>4</v>
      </c>
      <c r="J9" s="19">
        <v>6</v>
      </c>
      <c r="K9" s="13">
        <f t="shared" si="2"/>
        <v>0.5</v>
      </c>
      <c r="L9" s="15"/>
      <c r="M9" s="16">
        <v>22</v>
      </c>
      <c r="N9" s="16">
        <v>13</v>
      </c>
      <c r="O9" s="16">
        <v>7</v>
      </c>
      <c r="P9" s="17">
        <f t="shared" si="3"/>
        <v>0.40909090909090912</v>
      </c>
      <c r="Q9" s="17">
        <f t="shared" si="4"/>
        <v>0.53846153846153844</v>
      </c>
      <c r="R9" s="18">
        <f t="shared" si="5"/>
        <v>0.8571428571428571</v>
      </c>
    </row>
    <row r="10" spans="1:18" x14ac:dyDescent="0.25">
      <c r="A10" s="97" t="s">
        <v>6</v>
      </c>
      <c r="B10" s="98"/>
      <c r="C10" s="19">
        <v>305</v>
      </c>
      <c r="D10" s="19">
        <v>284</v>
      </c>
      <c r="E10" s="13">
        <f t="shared" si="0"/>
        <v>-6.8852459016393447E-2</v>
      </c>
      <c r="F10" s="19">
        <v>241</v>
      </c>
      <c r="G10" s="19">
        <v>228</v>
      </c>
      <c r="H10" s="14">
        <f t="shared" si="1"/>
        <v>-5.3941908713692949E-2</v>
      </c>
      <c r="I10" s="19">
        <v>109</v>
      </c>
      <c r="J10" s="19">
        <v>101</v>
      </c>
      <c r="K10" s="13">
        <f t="shared" si="2"/>
        <v>-7.3394495412844041E-2</v>
      </c>
      <c r="L10" s="15"/>
      <c r="M10" s="16">
        <v>349</v>
      </c>
      <c r="N10" s="16">
        <v>287</v>
      </c>
      <c r="O10" s="16">
        <v>149</v>
      </c>
      <c r="P10" s="17">
        <f t="shared" si="3"/>
        <v>0.81375358166189116</v>
      </c>
      <c r="Q10" s="17">
        <f t="shared" si="4"/>
        <v>0.79442508710801396</v>
      </c>
      <c r="R10" s="18">
        <f t="shared" si="5"/>
        <v>0.67785234899328861</v>
      </c>
    </row>
    <row r="11" spans="1:18" x14ac:dyDescent="0.25">
      <c r="A11" s="97" t="s">
        <v>7</v>
      </c>
      <c r="B11" s="98"/>
      <c r="C11" s="12">
        <v>280</v>
      </c>
      <c r="D11" s="12">
        <v>374</v>
      </c>
      <c r="E11" s="13">
        <f t="shared" si="0"/>
        <v>0.33571428571428569</v>
      </c>
      <c r="F11" s="12">
        <v>247</v>
      </c>
      <c r="G11" s="12">
        <v>338</v>
      </c>
      <c r="H11" s="14">
        <f t="shared" si="1"/>
        <v>0.36842105263157893</v>
      </c>
      <c r="I11" s="12">
        <v>170</v>
      </c>
      <c r="J11" s="12">
        <v>233</v>
      </c>
      <c r="K11" s="13">
        <f>(J11-I11)/I11</f>
        <v>0.37058823529411766</v>
      </c>
      <c r="L11" s="15"/>
      <c r="M11" s="16">
        <v>375</v>
      </c>
      <c r="N11" s="16">
        <v>342</v>
      </c>
      <c r="O11" s="16">
        <v>246</v>
      </c>
      <c r="P11" s="17">
        <f t="shared" si="3"/>
        <v>0.99733333333333329</v>
      </c>
      <c r="Q11" s="17">
        <f t="shared" si="4"/>
        <v>0.98830409356725146</v>
      </c>
      <c r="R11" s="18">
        <f t="shared" si="5"/>
        <v>0.94715447154471544</v>
      </c>
    </row>
    <row r="12" spans="1:18" x14ac:dyDescent="0.25">
      <c r="A12" s="97" t="s">
        <v>8</v>
      </c>
      <c r="B12" s="98"/>
      <c r="C12" s="12">
        <v>470</v>
      </c>
      <c r="D12" s="12">
        <v>532</v>
      </c>
      <c r="E12" s="13">
        <f t="shared" si="0"/>
        <v>0.13191489361702127</v>
      </c>
      <c r="F12" s="12">
        <v>387</v>
      </c>
      <c r="G12" s="12">
        <v>438</v>
      </c>
      <c r="H12" s="14">
        <f t="shared" si="1"/>
        <v>0.13178294573643412</v>
      </c>
      <c r="I12" s="12">
        <v>195</v>
      </c>
      <c r="J12" s="12">
        <v>238</v>
      </c>
      <c r="K12" s="13">
        <f t="shared" si="2"/>
        <v>0.22051282051282051</v>
      </c>
      <c r="L12" s="15"/>
      <c r="M12" s="16">
        <v>522</v>
      </c>
      <c r="N12" s="16">
        <v>440</v>
      </c>
      <c r="O12" s="16">
        <v>264</v>
      </c>
      <c r="P12" s="17">
        <f t="shared" si="3"/>
        <v>1.0191570881226053</v>
      </c>
      <c r="Q12" s="17">
        <f t="shared" si="4"/>
        <v>0.99545454545454548</v>
      </c>
      <c r="R12" s="18">
        <f t="shared" si="5"/>
        <v>0.90151515151515149</v>
      </c>
    </row>
    <row r="13" spans="1:18" x14ac:dyDescent="0.25">
      <c r="A13" s="97" t="s">
        <v>9</v>
      </c>
      <c r="B13" s="98"/>
      <c r="C13" s="20">
        <v>68</v>
      </c>
      <c r="D13" s="20">
        <v>57</v>
      </c>
      <c r="E13" s="13">
        <f t="shared" si="0"/>
        <v>-0.16176470588235295</v>
      </c>
      <c r="F13" s="20">
        <v>12</v>
      </c>
      <c r="G13" s="20">
        <v>23</v>
      </c>
      <c r="H13" s="14">
        <f t="shared" si="1"/>
        <v>0.91666666666666663</v>
      </c>
      <c r="I13" s="20">
        <v>12</v>
      </c>
      <c r="J13" s="20">
        <v>19</v>
      </c>
      <c r="K13" s="13">
        <f t="shared" si="2"/>
        <v>0.58333333333333337</v>
      </c>
      <c r="L13" s="15"/>
      <c r="M13" s="16">
        <v>16</v>
      </c>
      <c r="N13" s="16">
        <v>16</v>
      </c>
      <c r="O13" s="16">
        <v>16</v>
      </c>
      <c r="P13" s="17">
        <f t="shared" si="3"/>
        <v>3.5625</v>
      </c>
      <c r="Q13" s="17">
        <f t="shared" si="4"/>
        <v>1.4375</v>
      </c>
      <c r="R13" s="18">
        <f t="shared" si="5"/>
        <v>1.1875</v>
      </c>
    </row>
    <row r="14" spans="1:18" x14ac:dyDescent="0.25">
      <c r="A14" s="99" t="s">
        <v>10</v>
      </c>
      <c r="B14" s="100"/>
      <c r="C14" s="19">
        <v>248</v>
      </c>
      <c r="D14" s="19">
        <v>230</v>
      </c>
      <c r="E14" s="13">
        <f t="shared" si="0"/>
        <v>-7.2580645161290328E-2</v>
      </c>
      <c r="F14" s="19">
        <v>103</v>
      </c>
      <c r="G14" s="19">
        <v>104</v>
      </c>
      <c r="H14" s="14">
        <f t="shared" si="1"/>
        <v>9.7087378640776691E-3</v>
      </c>
      <c r="I14" s="19">
        <v>72</v>
      </c>
      <c r="J14" s="19">
        <v>67</v>
      </c>
      <c r="K14" s="13">
        <f t="shared" si="2"/>
        <v>-6.9444444444444448E-2</v>
      </c>
      <c r="L14" s="15"/>
      <c r="M14" s="16">
        <v>250</v>
      </c>
      <c r="N14" s="16">
        <v>103</v>
      </c>
      <c r="O14" s="16">
        <v>89</v>
      </c>
      <c r="P14" s="17">
        <f t="shared" si="3"/>
        <v>0.92</v>
      </c>
      <c r="Q14" s="17">
        <f t="shared" si="4"/>
        <v>1.0097087378640777</v>
      </c>
      <c r="R14" s="18">
        <f t="shared" si="5"/>
        <v>0.7528089887640449</v>
      </c>
    </row>
    <row r="15" spans="1:18" x14ac:dyDescent="0.25">
      <c r="A15" s="101" t="s">
        <v>11</v>
      </c>
      <c r="B15" s="102"/>
      <c r="C15" s="21">
        <f>C7+C14</f>
        <v>1371</v>
      </c>
      <c r="D15" s="22">
        <f>D7+D14</f>
        <v>1477</v>
      </c>
      <c r="E15" s="23">
        <f t="shared" si="0"/>
        <v>7.7315827862873818E-2</v>
      </c>
      <c r="F15" s="21">
        <f>F7+F14</f>
        <v>990</v>
      </c>
      <c r="G15" s="21">
        <f>G7+G14</f>
        <v>1131</v>
      </c>
      <c r="H15" s="24">
        <f t="shared" si="1"/>
        <v>0.14242424242424243</v>
      </c>
      <c r="I15" s="21">
        <f>I7+I14</f>
        <v>558</v>
      </c>
      <c r="J15" s="21">
        <f>J7+J14</f>
        <v>658</v>
      </c>
      <c r="K15" s="23">
        <f t="shared" si="2"/>
        <v>0.17921146953405018</v>
      </c>
      <c r="L15" s="25"/>
      <c r="M15" s="26">
        <f>M7+M14</f>
        <v>1512</v>
      </c>
      <c r="N15" s="26">
        <f>N7+N14</f>
        <v>1188</v>
      </c>
      <c r="O15" s="26">
        <f>O7+O14</f>
        <v>764</v>
      </c>
      <c r="P15" s="27">
        <f t="shared" si="3"/>
        <v>0.97685185185185186</v>
      </c>
      <c r="Q15" s="27">
        <f t="shared" si="4"/>
        <v>0.95202020202020199</v>
      </c>
      <c r="R15" s="28">
        <f t="shared" si="5"/>
        <v>0.86125654450261779</v>
      </c>
    </row>
    <row r="16" spans="1:18" x14ac:dyDescent="0.25">
      <c r="A16" s="103" t="s">
        <v>12</v>
      </c>
      <c r="B16" s="104"/>
      <c r="C16" s="29"/>
      <c r="D16" s="30"/>
      <c r="E16" s="31"/>
      <c r="F16" s="29"/>
      <c r="G16" s="29"/>
      <c r="H16" s="32"/>
      <c r="I16" s="29"/>
      <c r="J16" s="29"/>
      <c r="K16" s="31"/>
      <c r="L16" s="33"/>
      <c r="M16" s="34"/>
      <c r="N16" s="34"/>
      <c r="O16" s="34"/>
      <c r="P16" s="31"/>
      <c r="Q16" s="31"/>
      <c r="R16" s="35"/>
    </row>
    <row r="17" spans="1:18" x14ac:dyDescent="0.25">
      <c r="A17" s="105" t="s">
        <v>3</v>
      </c>
      <c r="B17" s="106"/>
      <c r="C17" s="12">
        <v>558</v>
      </c>
      <c r="D17" s="12">
        <v>621</v>
      </c>
      <c r="E17" s="13">
        <f t="shared" ref="E17:E25" si="6">(D17-C17)/C17</f>
        <v>0.11290322580645161</v>
      </c>
      <c r="F17" s="12">
        <v>420</v>
      </c>
      <c r="G17" s="12">
        <v>467</v>
      </c>
      <c r="H17" s="14">
        <f t="shared" ref="H17:H25" si="7">(G17-F17)/F17</f>
        <v>0.11190476190476191</v>
      </c>
      <c r="I17" s="12">
        <v>229</v>
      </c>
      <c r="J17" s="12">
        <v>289</v>
      </c>
      <c r="K17" s="14">
        <f t="shared" ref="K17:K25" si="8">(J17-I17)/I17</f>
        <v>0.26200873362445415</v>
      </c>
      <c r="L17" s="15"/>
      <c r="M17" s="12">
        <v>573</v>
      </c>
      <c r="N17" s="12">
        <v>449</v>
      </c>
      <c r="O17" s="12">
        <v>290</v>
      </c>
      <c r="P17" s="17">
        <f t="shared" ref="P17" si="9">D17/M17</f>
        <v>1.0837696335078535</v>
      </c>
      <c r="Q17" s="17">
        <f t="shared" ref="Q17:Q25" si="10">G17/N17</f>
        <v>1.0400890868596881</v>
      </c>
      <c r="R17" s="18">
        <f t="shared" ref="R17:R25" si="11">J17/O17</f>
        <v>0.99655172413793103</v>
      </c>
    </row>
    <row r="18" spans="1:18" x14ac:dyDescent="0.25">
      <c r="A18" s="97" t="s">
        <v>4</v>
      </c>
      <c r="B18" s="98"/>
      <c r="C18" s="19">
        <v>20</v>
      </c>
      <c r="D18" s="19">
        <v>16</v>
      </c>
      <c r="E18" s="13">
        <f t="shared" si="6"/>
        <v>-0.2</v>
      </c>
      <c r="F18" s="19">
        <v>10</v>
      </c>
      <c r="G18" s="19">
        <v>13</v>
      </c>
      <c r="H18" s="14">
        <f t="shared" si="7"/>
        <v>0.3</v>
      </c>
      <c r="I18" s="19">
        <v>6</v>
      </c>
      <c r="J18" s="19">
        <v>9</v>
      </c>
      <c r="K18" s="14">
        <f t="shared" si="8"/>
        <v>0.5</v>
      </c>
      <c r="L18" s="15"/>
      <c r="M18" s="19">
        <v>21</v>
      </c>
      <c r="N18" s="19">
        <v>12</v>
      </c>
      <c r="O18" s="19">
        <v>7</v>
      </c>
      <c r="P18" s="17">
        <f>D18/M18</f>
        <v>0.76190476190476186</v>
      </c>
      <c r="Q18" s="17">
        <f t="shared" si="10"/>
        <v>1.0833333333333333</v>
      </c>
      <c r="R18" s="18">
        <f t="shared" si="11"/>
        <v>1.2857142857142858</v>
      </c>
    </row>
    <row r="19" spans="1:18" x14ac:dyDescent="0.25">
      <c r="A19" s="97" t="s">
        <v>41</v>
      </c>
      <c r="B19" s="98"/>
      <c r="C19" s="19">
        <v>15</v>
      </c>
      <c r="D19" s="19">
        <v>3</v>
      </c>
      <c r="E19" s="13">
        <f t="shared" si="6"/>
        <v>-0.8</v>
      </c>
      <c r="F19" s="19">
        <v>7</v>
      </c>
      <c r="G19" s="19">
        <v>2</v>
      </c>
      <c r="H19" s="14">
        <f t="shared" si="7"/>
        <v>-0.7142857142857143</v>
      </c>
      <c r="I19" s="19">
        <v>4</v>
      </c>
      <c r="J19" s="19">
        <v>2</v>
      </c>
      <c r="K19" s="14">
        <f t="shared" si="8"/>
        <v>-0.5</v>
      </c>
      <c r="L19" s="15"/>
      <c r="M19" s="19">
        <v>15</v>
      </c>
      <c r="N19" s="19">
        <v>7</v>
      </c>
      <c r="O19" s="19">
        <v>3</v>
      </c>
      <c r="P19" s="17">
        <f t="shared" ref="P19:P25" si="12">D19/M19</f>
        <v>0.2</v>
      </c>
      <c r="Q19" s="17">
        <f t="shared" si="10"/>
        <v>0.2857142857142857</v>
      </c>
      <c r="R19" s="18">
        <f t="shared" si="11"/>
        <v>0.66666666666666663</v>
      </c>
    </row>
    <row r="20" spans="1:18" x14ac:dyDescent="0.25">
      <c r="A20" s="97" t="s">
        <v>6</v>
      </c>
      <c r="B20" s="98"/>
      <c r="C20" s="19">
        <v>132</v>
      </c>
      <c r="D20" s="19">
        <v>119</v>
      </c>
      <c r="E20" s="13">
        <f t="shared" si="6"/>
        <v>-9.8484848484848481E-2</v>
      </c>
      <c r="F20" s="19">
        <v>85</v>
      </c>
      <c r="G20" s="19">
        <v>73</v>
      </c>
      <c r="H20" s="14">
        <f t="shared" si="7"/>
        <v>-0.14117647058823529</v>
      </c>
      <c r="I20" s="19">
        <v>33</v>
      </c>
      <c r="J20" s="19">
        <v>33</v>
      </c>
      <c r="K20" s="14">
        <f t="shared" si="8"/>
        <v>0</v>
      </c>
      <c r="L20" s="15"/>
      <c r="M20" s="19">
        <v>134</v>
      </c>
      <c r="N20" s="19">
        <v>86</v>
      </c>
      <c r="O20" s="19">
        <v>38</v>
      </c>
      <c r="P20" s="17">
        <f t="shared" si="12"/>
        <v>0.88805970149253732</v>
      </c>
      <c r="Q20" s="17">
        <f t="shared" si="10"/>
        <v>0.84883720930232553</v>
      </c>
      <c r="R20" s="18">
        <f t="shared" si="11"/>
        <v>0.86842105263157898</v>
      </c>
    </row>
    <row r="21" spans="1:18" x14ac:dyDescent="0.25">
      <c r="A21" s="97" t="s">
        <v>7</v>
      </c>
      <c r="B21" s="98"/>
      <c r="C21" s="12">
        <v>110</v>
      </c>
      <c r="D21" s="12">
        <v>167</v>
      </c>
      <c r="E21" s="13">
        <f t="shared" si="6"/>
        <v>0.51818181818181819</v>
      </c>
      <c r="F21" s="12">
        <v>100</v>
      </c>
      <c r="G21" s="12">
        <v>149</v>
      </c>
      <c r="H21" s="14">
        <f t="shared" si="7"/>
        <v>0.49</v>
      </c>
      <c r="I21" s="12">
        <v>68</v>
      </c>
      <c r="J21" s="12">
        <v>101</v>
      </c>
      <c r="K21" s="14">
        <f t="shared" si="8"/>
        <v>0.48529411764705882</v>
      </c>
      <c r="L21" s="15"/>
      <c r="M21" s="12">
        <v>134</v>
      </c>
      <c r="N21" s="12">
        <v>123</v>
      </c>
      <c r="O21" s="12">
        <v>94</v>
      </c>
      <c r="P21" s="17">
        <f t="shared" si="12"/>
        <v>1.2462686567164178</v>
      </c>
      <c r="Q21" s="17">
        <f t="shared" si="10"/>
        <v>1.2113821138211383</v>
      </c>
      <c r="R21" s="18">
        <f t="shared" si="11"/>
        <v>1.074468085106383</v>
      </c>
    </row>
    <row r="22" spans="1:18" x14ac:dyDescent="0.25">
      <c r="A22" s="97" t="s">
        <v>8</v>
      </c>
      <c r="B22" s="98"/>
      <c r="C22" s="12">
        <v>282</v>
      </c>
      <c r="D22" s="12">
        <v>301</v>
      </c>
      <c r="E22" s="13">
        <f t="shared" si="6"/>
        <v>6.7375886524822695E-2</v>
      </c>
      <c r="F22" s="12">
        <v>223</v>
      </c>
      <c r="G22" s="12">
        <v>222</v>
      </c>
      <c r="H22" s="14">
        <f t="shared" si="7"/>
        <v>-4.4843049327354259E-3</v>
      </c>
      <c r="I22" s="12">
        <v>116</v>
      </c>
      <c r="J22" s="12">
        <v>136</v>
      </c>
      <c r="K22" s="14">
        <f t="shared" si="8"/>
        <v>0.17241379310344829</v>
      </c>
      <c r="L22" s="15"/>
      <c r="M22" s="12">
        <v>291</v>
      </c>
      <c r="N22" s="12">
        <v>226</v>
      </c>
      <c r="O22" s="12">
        <v>144</v>
      </c>
      <c r="P22" s="17">
        <f t="shared" si="12"/>
        <v>1.034364261168385</v>
      </c>
      <c r="Q22" s="17">
        <f t="shared" si="10"/>
        <v>0.98230088495575218</v>
      </c>
      <c r="R22" s="18">
        <f t="shared" si="11"/>
        <v>0.94444444444444442</v>
      </c>
    </row>
    <row r="23" spans="1:18" x14ac:dyDescent="0.25">
      <c r="A23" s="97" t="s">
        <v>9</v>
      </c>
      <c r="B23" s="98"/>
      <c r="C23" s="20">
        <v>34</v>
      </c>
      <c r="D23" s="20">
        <v>34</v>
      </c>
      <c r="E23" s="13">
        <f t="shared" si="6"/>
        <v>0</v>
      </c>
      <c r="F23" s="20">
        <v>12</v>
      </c>
      <c r="G23" s="20">
        <v>23</v>
      </c>
      <c r="H23" s="14">
        <f t="shared" si="7"/>
        <v>0.91666666666666663</v>
      </c>
      <c r="I23" s="20">
        <v>12</v>
      </c>
      <c r="J23" s="20">
        <v>19</v>
      </c>
      <c r="K23" s="14">
        <f t="shared" si="8"/>
        <v>0.58333333333333337</v>
      </c>
      <c r="L23" s="15"/>
      <c r="M23" s="20">
        <v>14</v>
      </c>
      <c r="N23" s="20">
        <v>14</v>
      </c>
      <c r="O23" s="20">
        <v>14</v>
      </c>
      <c r="P23" s="17">
        <f t="shared" si="12"/>
        <v>2.4285714285714284</v>
      </c>
      <c r="Q23" s="17">
        <f t="shared" si="10"/>
        <v>1.6428571428571428</v>
      </c>
      <c r="R23" s="18">
        <f t="shared" si="11"/>
        <v>1.3571428571428572</v>
      </c>
    </row>
    <row r="24" spans="1:18" x14ac:dyDescent="0.25">
      <c r="A24" s="99" t="s">
        <v>10</v>
      </c>
      <c r="B24" s="100"/>
      <c r="C24" s="19">
        <v>243</v>
      </c>
      <c r="D24" s="19">
        <v>226</v>
      </c>
      <c r="E24" s="13">
        <f t="shared" si="6"/>
        <v>-6.9958847736625515E-2</v>
      </c>
      <c r="F24" s="19">
        <v>101</v>
      </c>
      <c r="G24" s="19">
        <v>102</v>
      </c>
      <c r="H24" s="14">
        <f t="shared" si="7"/>
        <v>9.9009900990099011E-3</v>
      </c>
      <c r="I24" s="19">
        <v>71</v>
      </c>
      <c r="J24" s="19">
        <v>67</v>
      </c>
      <c r="K24" s="14">
        <f t="shared" si="8"/>
        <v>-5.6338028169014086E-2</v>
      </c>
      <c r="L24" s="15"/>
      <c r="M24" s="19">
        <v>245</v>
      </c>
      <c r="N24" s="19">
        <v>100</v>
      </c>
      <c r="O24" s="19">
        <v>87</v>
      </c>
      <c r="P24" s="17">
        <f t="shared" si="12"/>
        <v>0.92244897959183669</v>
      </c>
      <c r="Q24" s="17">
        <f t="shared" si="10"/>
        <v>1.02</v>
      </c>
      <c r="R24" s="18">
        <f t="shared" si="11"/>
        <v>0.77011494252873558</v>
      </c>
    </row>
    <row r="25" spans="1:18" x14ac:dyDescent="0.25">
      <c r="A25" s="101" t="s">
        <v>13</v>
      </c>
      <c r="B25" s="102"/>
      <c r="C25" s="36">
        <f>C17+C24</f>
        <v>801</v>
      </c>
      <c r="D25" s="37">
        <f>D17+D24</f>
        <v>847</v>
      </c>
      <c r="E25" s="23">
        <f t="shared" si="6"/>
        <v>5.742821473158552E-2</v>
      </c>
      <c r="F25" s="36">
        <f>F17+F24</f>
        <v>521</v>
      </c>
      <c r="G25" s="36">
        <f>G17+G24</f>
        <v>569</v>
      </c>
      <c r="H25" s="24">
        <f t="shared" si="7"/>
        <v>9.2130518234165071E-2</v>
      </c>
      <c r="I25" s="36">
        <f>I17+I24</f>
        <v>300</v>
      </c>
      <c r="J25" s="36">
        <f>J17+J24</f>
        <v>356</v>
      </c>
      <c r="K25" s="23">
        <f t="shared" si="8"/>
        <v>0.18666666666666668</v>
      </c>
      <c r="L25" s="25"/>
      <c r="M25" s="38">
        <f>M17+M24</f>
        <v>818</v>
      </c>
      <c r="N25" s="38">
        <f>N17+N24</f>
        <v>549</v>
      </c>
      <c r="O25" s="38">
        <f>O17+O24</f>
        <v>377</v>
      </c>
      <c r="P25" s="27">
        <f t="shared" si="12"/>
        <v>1.0354523227383863</v>
      </c>
      <c r="Q25" s="27">
        <f t="shared" si="10"/>
        <v>1.0364298724954462</v>
      </c>
      <c r="R25" s="28">
        <f t="shared" si="11"/>
        <v>0.9442970822281167</v>
      </c>
    </row>
    <row r="26" spans="1:18" ht="15" customHeight="1" x14ac:dyDescent="0.25">
      <c r="A26" s="92" t="s">
        <v>14</v>
      </c>
      <c r="B26" s="93"/>
      <c r="C26" s="39"/>
      <c r="D26" s="40"/>
      <c r="E26" s="41"/>
      <c r="F26" s="39"/>
      <c r="G26" s="39"/>
      <c r="H26" s="42"/>
      <c r="I26" s="39"/>
      <c r="J26" s="39"/>
      <c r="K26" s="41"/>
      <c r="L26" s="43"/>
      <c r="M26" s="44"/>
      <c r="N26" s="44"/>
      <c r="O26" s="44"/>
      <c r="P26" s="45"/>
      <c r="Q26" s="45"/>
      <c r="R26" s="46"/>
    </row>
    <row r="27" spans="1:18" x14ac:dyDescent="0.25">
      <c r="A27" s="94" t="s">
        <v>15</v>
      </c>
      <c r="B27" s="47" t="s">
        <v>16</v>
      </c>
      <c r="C27" s="19">
        <v>20</v>
      </c>
      <c r="D27" s="48">
        <v>24</v>
      </c>
      <c r="E27" s="13">
        <f t="shared" ref="E27:E65" si="13">(D27-C27)/C27</f>
        <v>0.2</v>
      </c>
      <c r="F27" s="19">
        <v>10</v>
      </c>
      <c r="G27" s="19">
        <v>14</v>
      </c>
      <c r="H27" s="14">
        <f t="shared" ref="H27:H52" si="14">(G27-F27)/F27</f>
        <v>0.4</v>
      </c>
      <c r="I27" s="19">
        <v>4</v>
      </c>
      <c r="J27" s="19">
        <v>10</v>
      </c>
      <c r="K27" s="88">
        <f t="shared" ref="K27:K28" si="15">(J27-I27)/I27</f>
        <v>1.5</v>
      </c>
      <c r="L27" s="49"/>
      <c r="M27" s="50">
        <v>20</v>
      </c>
      <c r="N27" s="50">
        <v>9</v>
      </c>
      <c r="O27" s="51">
        <v>5</v>
      </c>
      <c r="P27" s="17">
        <f t="shared" ref="P27:P65" si="16">D27/M27</f>
        <v>1.2</v>
      </c>
      <c r="Q27" s="17">
        <f t="shared" ref="Q27:Q65" si="17">G27/N27</f>
        <v>1.5555555555555556</v>
      </c>
      <c r="R27" s="18">
        <f t="shared" ref="R27:R65" si="18">J27/O27</f>
        <v>2</v>
      </c>
    </row>
    <row r="28" spans="1:18" x14ac:dyDescent="0.25">
      <c r="A28" s="95"/>
      <c r="B28" s="52" t="s">
        <v>17</v>
      </c>
      <c r="C28" s="53">
        <v>127</v>
      </c>
      <c r="D28" s="54">
        <v>81</v>
      </c>
      <c r="E28" s="55">
        <f t="shared" si="13"/>
        <v>-0.36220472440944884</v>
      </c>
      <c r="F28" s="53">
        <v>92</v>
      </c>
      <c r="G28" s="53">
        <v>52</v>
      </c>
      <c r="H28" s="56">
        <f t="shared" si="14"/>
        <v>-0.43478260869565216</v>
      </c>
      <c r="I28" s="53">
        <v>49</v>
      </c>
      <c r="J28" s="53">
        <v>27</v>
      </c>
      <c r="K28" s="13">
        <f t="shared" si="15"/>
        <v>-0.44897959183673469</v>
      </c>
      <c r="L28" s="57"/>
      <c r="M28" s="58">
        <v>127</v>
      </c>
      <c r="N28" s="58">
        <v>90</v>
      </c>
      <c r="O28" s="58">
        <v>59</v>
      </c>
      <c r="P28" s="17">
        <f t="shared" si="16"/>
        <v>0.63779527559055116</v>
      </c>
      <c r="Q28" s="17">
        <f t="shared" si="17"/>
        <v>0.57777777777777772</v>
      </c>
      <c r="R28" s="18">
        <f t="shared" si="18"/>
        <v>0.4576271186440678</v>
      </c>
    </row>
    <row r="29" spans="1:18" s="68" customFormat="1" ht="15.75" thickBot="1" x14ac:dyDescent="0.3">
      <c r="A29" s="96"/>
      <c r="B29" s="59" t="s">
        <v>18</v>
      </c>
      <c r="C29" s="60">
        <v>55</v>
      </c>
      <c r="D29" s="61">
        <v>50</v>
      </c>
      <c r="E29" s="62">
        <f t="shared" si="13"/>
        <v>-9.0909090909090912E-2</v>
      </c>
      <c r="F29" s="60">
        <v>14</v>
      </c>
      <c r="G29" s="60">
        <v>12</v>
      </c>
      <c r="H29" s="63">
        <f t="shared" si="14"/>
        <v>-0.14285714285714285</v>
      </c>
      <c r="I29" s="60">
        <v>8</v>
      </c>
      <c r="J29" s="60">
        <v>5</v>
      </c>
      <c r="K29" s="62">
        <f>(J29-I29)/I29</f>
        <v>-0.375</v>
      </c>
      <c r="L29" s="64"/>
      <c r="M29" s="65">
        <v>55</v>
      </c>
      <c r="N29" s="65">
        <v>14</v>
      </c>
      <c r="O29" s="65">
        <v>12</v>
      </c>
      <c r="P29" s="66">
        <f t="shared" si="16"/>
        <v>0.90909090909090906</v>
      </c>
      <c r="Q29" s="66">
        <f t="shared" si="17"/>
        <v>0.8571428571428571</v>
      </c>
      <c r="R29" s="67">
        <f t="shared" si="18"/>
        <v>0.41666666666666669</v>
      </c>
    </row>
    <row r="30" spans="1:18" ht="15.75" thickBot="1" x14ac:dyDescent="0.3">
      <c r="A30" s="91" t="s">
        <v>19</v>
      </c>
      <c r="B30" s="69" t="s">
        <v>16</v>
      </c>
      <c r="C30" s="70">
        <v>35</v>
      </c>
      <c r="D30" s="71">
        <v>27</v>
      </c>
      <c r="E30" s="72">
        <f t="shared" si="13"/>
        <v>-0.22857142857142856</v>
      </c>
      <c r="F30" s="70">
        <v>21</v>
      </c>
      <c r="G30" s="70">
        <v>20</v>
      </c>
      <c r="H30" s="73">
        <f t="shared" si="14"/>
        <v>-4.7619047619047616E-2</v>
      </c>
      <c r="I30" s="53">
        <v>6</v>
      </c>
      <c r="J30" s="53">
        <v>6</v>
      </c>
      <c r="K30" s="72">
        <f t="shared" ref="K30:K52" si="19">(J30-I30)/I30</f>
        <v>0</v>
      </c>
      <c r="L30" s="74"/>
      <c r="M30" s="75">
        <v>38</v>
      </c>
      <c r="N30" s="75">
        <v>22</v>
      </c>
      <c r="O30" s="75">
        <v>8</v>
      </c>
      <c r="P30" s="76">
        <f t="shared" si="16"/>
        <v>0.71052631578947367</v>
      </c>
      <c r="Q30" s="76">
        <f t="shared" si="17"/>
        <v>0.90909090909090906</v>
      </c>
      <c r="R30" s="77">
        <f t="shared" si="18"/>
        <v>0.75</v>
      </c>
    </row>
    <row r="31" spans="1:18" ht="15.75" thickBot="1" x14ac:dyDescent="0.3">
      <c r="A31" s="91"/>
      <c r="B31" s="52" t="s">
        <v>17</v>
      </c>
      <c r="C31" s="48">
        <v>146</v>
      </c>
      <c r="D31" s="48">
        <v>149</v>
      </c>
      <c r="E31" s="13">
        <f t="shared" si="13"/>
        <v>2.0547945205479451E-2</v>
      </c>
      <c r="F31" s="19">
        <v>112</v>
      </c>
      <c r="G31" s="19">
        <v>114</v>
      </c>
      <c r="H31" s="14">
        <f t="shared" si="14"/>
        <v>1.7857142857142856E-2</v>
      </c>
      <c r="I31" s="19">
        <v>57</v>
      </c>
      <c r="J31" s="19">
        <v>76</v>
      </c>
      <c r="K31" s="13">
        <f t="shared" si="19"/>
        <v>0.33333333333333331</v>
      </c>
      <c r="L31" s="57"/>
      <c r="M31" s="50">
        <v>153</v>
      </c>
      <c r="N31" s="50">
        <v>124</v>
      </c>
      <c r="O31" s="50">
        <v>76</v>
      </c>
      <c r="P31" s="17">
        <f t="shared" si="16"/>
        <v>0.97385620915032678</v>
      </c>
      <c r="Q31" s="17">
        <f t="shared" si="17"/>
        <v>0.91935483870967738</v>
      </c>
      <c r="R31" s="18">
        <f t="shared" si="18"/>
        <v>1</v>
      </c>
    </row>
    <row r="32" spans="1:18" ht="15.75" thickBot="1" x14ac:dyDescent="0.3">
      <c r="A32" s="89"/>
      <c r="B32" s="59" t="s">
        <v>18</v>
      </c>
      <c r="C32" s="60">
        <v>29</v>
      </c>
      <c r="D32" s="61">
        <v>23</v>
      </c>
      <c r="E32" s="62">
        <f t="shared" si="13"/>
        <v>-0.20689655172413793</v>
      </c>
      <c r="F32" s="60">
        <v>17</v>
      </c>
      <c r="G32" s="60">
        <v>15</v>
      </c>
      <c r="H32" s="63">
        <f t="shared" si="14"/>
        <v>-0.11764705882352941</v>
      </c>
      <c r="I32" s="60">
        <v>12</v>
      </c>
      <c r="J32" s="60">
        <v>7</v>
      </c>
      <c r="K32" s="62">
        <f t="shared" si="19"/>
        <v>-0.41666666666666669</v>
      </c>
      <c r="L32" s="64"/>
      <c r="M32" s="65">
        <v>31</v>
      </c>
      <c r="N32" s="65">
        <v>19</v>
      </c>
      <c r="O32" s="65">
        <v>17</v>
      </c>
      <c r="P32" s="66">
        <f t="shared" si="16"/>
        <v>0.74193548387096775</v>
      </c>
      <c r="Q32" s="66">
        <f t="shared" si="17"/>
        <v>0.78947368421052633</v>
      </c>
      <c r="R32" s="67">
        <f t="shared" si="18"/>
        <v>0.41176470588235292</v>
      </c>
    </row>
    <row r="33" spans="1:18" ht="15.75" thickBot="1" x14ac:dyDescent="0.3">
      <c r="A33" s="91" t="s">
        <v>20</v>
      </c>
      <c r="B33" s="69" t="s">
        <v>16</v>
      </c>
      <c r="C33" s="70">
        <v>31</v>
      </c>
      <c r="D33" s="71">
        <v>21</v>
      </c>
      <c r="E33" s="72">
        <f t="shared" si="13"/>
        <v>-0.32258064516129031</v>
      </c>
      <c r="F33" s="70">
        <v>18</v>
      </c>
      <c r="G33" s="70">
        <v>12</v>
      </c>
      <c r="H33" s="73">
        <f t="shared" si="14"/>
        <v>-0.33333333333333331</v>
      </c>
      <c r="I33" s="53">
        <v>5</v>
      </c>
      <c r="J33" s="53">
        <v>4</v>
      </c>
      <c r="K33" s="72">
        <f t="shared" si="19"/>
        <v>-0.2</v>
      </c>
      <c r="L33" s="74"/>
      <c r="M33" s="75">
        <v>30</v>
      </c>
      <c r="N33" s="75">
        <v>18</v>
      </c>
      <c r="O33" s="75">
        <v>6</v>
      </c>
      <c r="P33" s="76">
        <f t="shared" si="16"/>
        <v>0.7</v>
      </c>
      <c r="Q33" s="76">
        <f t="shared" si="17"/>
        <v>0.66666666666666663</v>
      </c>
      <c r="R33" s="77">
        <f t="shared" si="18"/>
        <v>0.66666666666666663</v>
      </c>
    </row>
    <row r="34" spans="1:18" ht="15.75" thickBot="1" x14ac:dyDescent="0.3">
      <c r="A34" s="91"/>
      <c r="B34" s="52" t="s">
        <v>17</v>
      </c>
      <c r="C34" s="48">
        <v>109</v>
      </c>
      <c r="D34" s="48">
        <v>121</v>
      </c>
      <c r="E34" s="13">
        <f t="shared" si="13"/>
        <v>0.11009174311926606</v>
      </c>
      <c r="F34" s="19">
        <v>77</v>
      </c>
      <c r="G34" s="19">
        <v>88</v>
      </c>
      <c r="H34" s="14">
        <f t="shared" si="14"/>
        <v>0.14285714285714285</v>
      </c>
      <c r="I34" s="19">
        <v>34</v>
      </c>
      <c r="J34" s="19">
        <v>52</v>
      </c>
      <c r="K34" s="13">
        <f t="shared" si="19"/>
        <v>0.52941176470588236</v>
      </c>
      <c r="L34" s="57"/>
      <c r="M34" s="50">
        <v>108</v>
      </c>
      <c r="N34" s="50">
        <v>79</v>
      </c>
      <c r="O34" s="50">
        <v>44</v>
      </c>
      <c r="P34" s="17">
        <f t="shared" si="16"/>
        <v>1.1203703703703705</v>
      </c>
      <c r="Q34" s="17">
        <f t="shared" si="17"/>
        <v>1.1139240506329113</v>
      </c>
      <c r="R34" s="18">
        <f t="shared" si="18"/>
        <v>1.1818181818181819</v>
      </c>
    </row>
    <row r="35" spans="1:18" ht="15.75" thickBot="1" x14ac:dyDescent="0.3">
      <c r="A35" s="89"/>
      <c r="B35" s="59" t="s">
        <v>18</v>
      </c>
      <c r="C35" s="60">
        <v>36</v>
      </c>
      <c r="D35" s="61">
        <v>32</v>
      </c>
      <c r="E35" s="62">
        <f t="shared" si="13"/>
        <v>-0.1111111111111111</v>
      </c>
      <c r="F35" s="60">
        <v>15</v>
      </c>
      <c r="G35" s="60">
        <v>12</v>
      </c>
      <c r="H35" s="63">
        <f t="shared" si="14"/>
        <v>-0.2</v>
      </c>
      <c r="I35" s="60">
        <v>7</v>
      </c>
      <c r="J35" s="60">
        <v>5</v>
      </c>
      <c r="K35" s="62">
        <f t="shared" si="19"/>
        <v>-0.2857142857142857</v>
      </c>
      <c r="L35" s="64"/>
      <c r="M35" s="65">
        <v>36</v>
      </c>
      <c r="N35" s="65">
        <v>15</v>
      </c>
      <c r="O35" s="65">
        <v>14</v>
      </c>
      <c r="P35" s="66">
        <f t="shared" si="16"/>
        <v>0.88888888888888884</v>
      </c>
      <c r="Q35" s="66">
        <f t="shared" si="17"/>
        <v>0.8</v>
      </c>
      <c r="R35" s="67">
        <f t="shared" si="18"/>
        <v>0.35714285714285715</v>
      </c>
    </row>
    <row r="36" spans="1:18" ht="15.75" thickBot="1" x14ac:dyDescent="0.3">
      <c r="A36" s="91" t="s">
        <v>21</v>
      </c>
      <c r="B36" s="69" t="s">
        <v>16</v>
      </c>
      <c r="C36" s="71">
        <v>20</v>
      </c>
      <c r="D36" s="71">
        <v>23</v>
      </c>
      <c r="E36" s="72">
        <f t="shared" si="13"/>
        <v>0.15</v>
      </c>
      <c r="F36" s="70">
        <v>17</v>
      </c>
      <c r="G36" s="70">
        <v>15</v>
      </c>
      <c r="H36" s="73">
        <f t="shared" si="14"/>
        <v>-0.11764705882352941</v>
      </c>
      <c r="I36" s="53">
        <v>9</v>
      </c>
      <c r="J36" s="53">
        <v>8</v>
      </c>
      <c r="K36" s="72">
        <f t="shared" si="19"/>
        <v>-0.1111111111111111</v>
      </c>
      <c r="L36" s="74"/>
      <c r="M36" s="75">
        <v>20</v>
      </c>
      <c r="N36" s="75">
        <v>16</v>
      </c>
      <c r="O36" s="75">
        <v>9</v>
      </c>
      <c r="P36" s="76">
        <f t="shared" si="16"/>
        <v>1.1499999999999999</v>
      </c>
      <c r="Q36" s="76">
        <f t="shared" si="17"/>
        <v>0.9375</v>
      </c>
      <c r="R36" s="77">
        <f t="shared" si="18"/>
        <v>0.88888888888888884</v>
      </c>
    </row>
    <row r="37" spans="1:18" ht="15.75" thickBot="1" x14ac:dyDescent="0.3">
      <c r="A37" s="91"/>
      <c r="B37" s="52" t="s">
        <v>17</v>
      </c>
      <c r="C37" s="48">
        <v>56</v>
      </c>
      <c r="D37" s="48">
        <v>92</v>
      </c>
      <c r="E37" s="13">
        <f t="shared" si="13"/>
        <v>0.6428571428571429</v>
      </c>
      <c r="F37" s="19">
        <v>45</v>
      </c>
      <c r="G37" s="19">
        <v>73</v>
      </c>
      <c r="H37" s="14">
        <f t="shared" si="14"/>
        <v>0.62222222222222223</v>
      </c>
      <c r="I37" s="19">
        <v>28</v>
      </c>
      <c r="J37" s="19">
        <v>44</v>
      </c>
      <c r="K37" s="13">
        <f t="shared" si="19"/>
        <v>0.5714285714285714</v>
      </c>
      <c r="L37" s="57"/>
      <c r="M37" s="50">
        <v>60</v>
      </c>
      <c r="N37" s="50">
        <v>49</v>
      </c>
      <c r="O37" s="50">
        <v>36</v>
      </c>
      <c r="P37" s="17">
        <f t="shared" si="16"/>
        <v>1.5333333333333334</v>
      </c>
      <c r="Q37" s="17">
        <f t="shared" si="17"/>
        <v>1.489795918367347</v>
      </c>
      <c r="R37" s="18">
        <f t="shared" si="18"/>
        <v>1.2222222222222223</v>
      </c>
    </row>
    <row r="38" spans="1:18" ht="15.75" thickBot="1" x14ac:dyDescent="0.3">
      <c r="A38" s="89"/>
      <c r="B38" s="59" t="s">
        <v>18</v>
      </c>
      <c r="C38" s="60">
        <v>35</v>
      </c>
      <c r="D38" s="61">
        <v>21</v>
      </c>
      <c r="E38" s="62">
        <f t="shared" si="13"/>
        <v>-0.4</v>
      </c>
      <c r="F38" s="60">
        <v>3</v>
      </c>
      <c r="G38" s="60">
        <v>3</v>
      </c>
      <c r="H38" s="63">
        <f t="shared" si="14"/>
        <v>0</v>
      </c>
      <c r="I38" s="60">
        <v>2</v>
      </c>
      <c r="J38" s="60">
        <v>2</v>
      </c>
      <c r="K38" s="62">
        <f t="shared" si="19"/>
        <v>0</v>
      </c>
      <c r="L38" s="64"/>
      <c r="M38" s="65">
        <v>34</v>
      </c>
      <c r="N38" s="65">
        <v>3</v>
      </c>
      <c r="O38" s="65">
        <v>2</v>
      </c>
      <c r="P38" s="66">
        <f t="shared" si="16"/>
        <v>0.61764705882352944</v>
      </c>
      <c r="Q38" s="66">
        <f t="shared" si="17"/>
        <v>1</v>
      </c>
      <c r="R38" s="67">
        <f t="shared" si="18"/>
        <v>1</v>
      </c>
    </row>
    <row r="39" spans="1:18" ht="15.75" thickBot="1" x14ac:dyDescent="0.3">
      <c r="A39" s="91" t="s">
        <v>22</v>
      </c>
      <c r="B39" s="69" t="s">
        <v>16</v>
      </c>
      <c r="C39" s="71">
        <v>8</v>
      </c>
      <c r="D39" s="71">
        <v>6</v>
      </c>
      <c r="E39" s="72">
        <f t="shared" si="13"/>
        <v>-0.25</v>
      </c>
      <c r="F39" s="70">
        <v>7</v>
      </c>
      <c r="G39" s="70">
        <v>2</v>
      </c>
      <c r="H39" s="73">
        <f t="shared" si="14"/>
        <v>-0.7142857142857143</v>
      </c>
      <c r="I39" s="53">
        <v>3</v>
      </c>
      <c r="J39" s="53">
        <v>1</v>
      </c>
      <c r="K39" s="13">
        <f t="shared" si="19"/>
        <v>-0.66666666666666663</v>
      </c>
      <c r="L39" s="74"/>
      <c r="M39" s="75">
        <v>8</v>
      </c>
      <c r="N39" s="75">
        <v>7</v>
      </c>
      <c r="O39" s="75">
        <v>4</v>
      </c>
      <c r="P39" s="76">
        <f t="shared" si="16"/>
        <v>0.75</v>
      </c>
      <c r="Q39" s="76">
        <f t="shared" si="17"/>
        <v>0.2857142857142857</v>
      </c>
      <c r="R39" s="77">
        <f t="shared" si="18"/>
        <v>0.25</v>
      </c>
    </row>
    <row r="40" spans="1:18" ht="15.75" thickBot="1" x14ac:dyDescent="0.3">
      <c r="A40" s="91"/>
      <c r="B40" s="52" t="s">
        <v>17</v>
      </c>
      <c r="C40" s="19">
        <v>22</v>
      </c>
      <c r="D40" s="48">
        <v>26</v>
      </c>
      <c r="E40" s="13">
        <f t="shared" si="13"/>
        <v>0.18181818181818182</v>
      </c>
      <c r="F40" s="19">
        <v>19</v>
      </c>
      <c r="G40" s="19">
        <v>16</v>
      </c>
      <c r="H40" s="14">
        <f t="shared" si="14"/>
        <v>-0.15789473684210525</v>
      </c>
      <c r="I40" s="19">
        <v>10</v>
      </c>
      <c r="J40" s="19">
        <v>11</v>
      </c>
      <c r="K40" s="13">
        <f t="shared" si="19"/>
        <v>0.1</v>
      </c>
      <c r="L40" s="57"/>
      <c r="M40" s="50">
        <v>22</v>
      </c>
      <c r="N40" s="50">
        <v>20</v>
      </c>
      <c r="O40" s="50">
        <v>12</v>
      </c>
      <c r="P40" s="17">
        <f t="shared" si="16"/>
        <v>1.1818181818181819</v>
      </c>
      <c r="Q40" s="17">
        <f t="shared" si="17"/>
        <v>0.8</v>
      </c>
      <c r="R40" s="18">
        <f t="shared" si="18"/>
        <v>0.91666666666666663</v>
      </c>
    </row>
    <row r="41" spans="1:18" ht="15.75" thickBot="1" x14ac:dyDescent="0.3">
      <c r="A41" s="89"/>
      <c r="B41" s="59" t="s">
        <v>18</v>
      </c>
      <c r="C41" s="60">
        <v>38</v>
      </c>
      <c r="D41" s="61">
        <v>45</v>
      </c>
      <c r="E41" s="62">
        <f t="shared" si="13"/>
        <v>0.18421052631578946</v>
      </c>
      <c r="F41" s="60">
        <v>30</v>
      </c>
      <c r="G41" s="60">
        <v>27</v>
      </c>
      <c r="H41" s="63">
        <f t="shared" si="14"/>
        <v>-0.1</v>
      </c>
      <c r="I41" s="60">
        <v>24</v>
      </c>
      <c r="J41" s="60">
        <v>23</v>
      </c>
      <c r="K41" s="62">
        <f t="shared" si="19"/>
        <v>-4.1666666666666664E-2</v>
      </c>
      <c r="L41" s="64"/>
      <c r="M41" s="65">
        <v>38</v>
      </c>
      <c r="N41" s="65">
        <v>27</v>
      </c>
      <c r="O41" s="65">
        <v>21</v>
      </c>
      <c r="P41" s="66">
        <f t="shared" si="16"/>
        <v>1.1842105263157894</v>
      </c>
      <c r="Q41" s="66">
        <f t="shared" si="17"/>
        <v>1</v>
      </c>
      <c r="R41" s="67">
        <f t="shared" si="18"/>
        <v>1.0952380952380953</v>
      </c>
    </row>
    <row r="42" spans="1:18" ht="15.75" thickBot="1" x14ac:dyDescent="0.3">
      <c r="A42" s="91" t="s">
        <v>23</v>
      </c>
      <c r="B42" s="69" t="s">
        <v>16</v>
      </c>
      <c r="C42" s="71">
        <v>0</v>
      </c>
      <c r="D42" s="71">
        <v>1</v>
      </c>
      <c r="E42" s="83" t="s">
        <v>50</v>
      </c>
      <c r="F42" s="70">
        <v>0</v>
      </c>
      <c r="G42" s="70">
        <v>1</v>
      </c>
      <c r="H42" s="83" t="s">
        <v>50</v>
      </c>
      <c r="I42" s="53">
        <v>0</v>
      </c>
      <c r="J42" s="53">
        <v>0</v>
      </c>
      <c r="K42" s="83" t="s">
        <v>50</v>
      </c>
      <c r="L42" s="74"/>
      <c r="M42" s="75">
        <v>0</v>
      </c>
      <c r="N42" s="75">
        <v>0</v>
      </c>
      <c r="O42" s="75">
        <v>0</v>
      </c>
      <c r="P42" s="84" t="s">
        <v>50</v>
      </c>
      <c r="Q42" s="84" t="s">
        <v>50</v>
      </c>
      <c r="R42" s="86" t="s">
        <v>50</v>
      </c>
    </row>
    <row r="43" spans="1:18" ht="15.75" thickBot="1" x14ac:dyDescent="0.3">
      <c r="A43" s="91"/>
      <c r="B43" s="52" t="s">
        <v>17</v>
      </c>
      <c r="C43" s="48">
        <v>4</v>
      </c>
      <c r="D43" s="48">
        <v>6</v>
      </c>
      <c r="E43" s="13">
        <f t="shared" si="13"/>
        <v>0.5</v>
      </c>
      <c r="F43" s="19">
        <v>4</v>
      </c>
      <c r="G43" s="19">
        <v>4</v>
      </c>
      <c r="H43" s="14">
        <f t="shared" si="14"/>
        <v>0</v>
      </c>
      <c r="I43" s="19">
        <v>2</v>
      </c>
      <c r="J43" s="19">
        <v>2</v>
      </c>
      <c r="K43" s="13">
        <f t="shared" si="19"/>
        <v>0</v>
      </c>
      <c r="L43" s="57"/>
      <c r="M43" s="50">
        <v>4</v>
      </c>
      <c r="N43" s="50">
        <v>4</v>
      </c>
      <c r="O43" s="50">
        <v>2</v>
      </c>
      <c r="P43" s="17">
        <f t="shared" si="16"/>
        <v>1.5</v>
      </c>
      <c r="Q43" s="17">
        <f t="shared" si="17"/>
        <v>1</v>
      </c>
      <c r="R43" s="18">
        <f t="shared" si="18"/>
        <v>1</v>
      </c>
    </row>
    <row r="44" spans="1:18" ht="15.75" thickBot="1" x14ac:dyDescent="0.3">
      <c r="A44" s="89"/>
      <c r="B44" s="59" t="s">
        <v>18</v>
      </c>
      <c r="C44" s="60">
        <v>20</v>
      </c>
      <c r="D44" s="61">
        <v>9</v>
      </c>
      <c r="E44" s="62">
        <f t="shared" si="13"/>
        <v>-0.55000000000000004</v>
      </c>
      <c r="F44" s="60">
        <v>7</v>
      </c>
      <c r="G44" s="60">
        <v>4</v>
      </c>
      <c r="H44" s="63">
        <f t="shared" si="14"/>
        <v>-0.42857142857142855</v>
      </c>
      <c r="I44" s="60">
        <v>7</v>
      </c>
      <c r="J44" s="60">
        <v>3</v>
      </c>
      <c r="K44" s="85">
        <f t="shared" si="19"/>
        <v>-0.5714285714285714</v>
      </c>
      <c r="L44" s="64"/>
      <c r="M44" s="65">
        <v>20</v>
      </c>
      <c r="N44" s="65">
        <v>8</v>
      </c>
      <c r="O44" s="65">
        <v>8</v>
      </c>
      <c r="P44" s="66">
        <f t="shared" si="16"/>
        <v>0.45</v>
      </c>
      <c r="Q44" s="66">
        <f t="shared" si="17"/>
        <v>0.5</v>
      </c>
      <c r="R44" s="67">
        <f t="shared" si="18"/>
        <v>0.375</v>
      </c>
    </row>
    <row r="45" spans="1:18" ht="15.75" thickBot="1" x14ac:dyDescent="0.3">
      <c r="A45" s="91" t="s">
        <v>24</v>
      </c>
      <c r="B45" s="69" t="s">
        <v>16</v>
      </c>
      <c r="C45" s="71">
        <v>18</v>
      </c>
      <c r="D45" s="71">
        <v>16</v>
      </c>
      <c r="E45" s="72">
        <f t="shared" si="13"/>
        <v>-0.1111111111111111</v>
      </c>
      <c r="F45" s="70">
        <v>12</v>
      </c>
      <c r="G45" s="70">
        <v>8</v>
      </c>
      <c r="H45" s="73">
        <f t="shared" si="14"/>
        <v>-0.33333333333333331</v>
      </c>
      <c r="I45" s="53">
        <v>6</v>
      </c>
      <c r="J45" s="53">
        <v>3</v>
      </c>
      <c r="K45" s="72">
        <f t="shared" si="19"/>
        <v>-0.5</v>
      </c>
      <c r="L45" s="74"/>
      <c r="M45" s="75">
        <v>18</v>
      </c>
      <c r="N45" s="75">
        <v>14</v>
      </c>
      <c r="O45" s="75">
        <v>6</v>
      </c>
      <c r="P45" s="76">
        <f t="shared" si="16"/>
        <v>0.88888888888888884</v>
      </c>
      <c r="Q45" s="76">
        <f t="shared" si="17"/>
        <v>0.5714285714285714</v>
      </c>
      <c r="R45" s="77">
        <f t="shared" si="18"/>
        <v>0.5</v>
      </c>
    </row>
    <row r="46" spans="1:18" ht="15.75" thickBot="1" x14ac:dyDescent="0.3">
      <c r="A46" s="91"/>
      <c r="B46" s="52" t="s">
        <v>17</v>
      </c>
      <c r="C46" s="48">
        <v>88</v>
      </c>
      <c r="D46" s="48">
        <v>136</v>
      </c>
      <c r="E46" s="13">
        <f t="shared" si="13"/>
        <v>0.54545454545454541</v>
      </c>
      <c r="F46" s="19">
        <v>66</v>
      </c>
      <c r="G46" s="19">
        <v>112</v>
      </c>
      <c r="H46" s="14">
        <f t="shared" si="14"/>
        <v>0.69696969696969702</v>
      </c>
      <c r="I46" s="19">
        <v>45</v>
      </c>
      <c r="J46" s="19">
        <v>71</v>
      </c>
      <c r="K46" s="13">
        <f t="shared" si="19"/>
        <v>0.57777777777777772</v>
      </c>
      <c r="L46" s="57"/>
      <c r="M46" s="50">
        <v>93</v>
      </c>
      <c r="N46" s="50">
        <v>78</v>
      </c>
      <c r="O46" s="50">
        <v>56</v>
      </c>
      <c r="P46" s="17">
        <f t="shared" si="16"/>
        <v>1.4623655913978495</v>
      </c>
      <c r="Q46" s="17">
        <f t="shared" si="17"/>
        <v>1.4358974358974359</v>
      </c>
      <c r="R46" s="18">
        <f t="shared" si="18"/>
        <v>1.2678571428571428</v>
      </c>
    </row>
    <row r="47" spans="1:18" ht="15.75" thickBot="1" x14ac:dyDescent="0.3">
      <c r="A47" s="89"/>
      <c r="B47" s="59" t="s">
        <v>18</v>
      </c>
      <c r="C47" s="60">
        <v>23</v>
      </c>
      <c r="D47" s="61">
        <v>42</v>
      </c>
      <c r="E47" s="62">
        <f t="shared" si="13"/>
        <v>0.82608695652173914</v>
      </c>
      <c r="F47" s="60">
        <v>12</v>
      </c>
      <c r="G47" s="60">
        <v>27</v>
      </c>
      <c r="H47" s="63">
        <f t="shared" si="14"/>
        <v>1.25</v>
      </c>
      <c r="I47" s="60">
        <v>9</v>
      </c>
      <c r="J47" s="60">
        <v>21</v>
      </c>
      <c r="K47" s="62">
        <f t="shared" si="19"/>
        <v>1.3333333333333333</v>
      </c>
      <c r="L47" s="64"/>
      <c r="M47" s="65">
        <v>23</v>
      </c>
      <c r="N47" s="65">
        <v>11</v>
      </c>
      <c r="O47" s="65">
        <v>10</v>
      </c>
      <c r="P47" s="66">
        <f t="shared" si="16"/>
        <v>1.826086956521739</v>
      </c>
      <c r="Q47" s="66">
        <f t="shared" si="17"/>
        <v>2.4545454545454546</v>
      </c>
      <c r="R47" s="67">
        <f t="shared" si="18"/>
        <v>2.1</v>
      </c>
    </row>
    <row r="48" spans="1:18" ht="15.75" thickBot="1" x14ac:dyDescent="0.3">
      <c r="A48" s="91" t="s">
        <v>33</v>
      </c>
      <c r="B48" s="69" t="s">
        <v>16</v>
      </c>
      <c r="C48" s="71">
        <v>0</v>
      </c>
      <c r="D48" s="71">
        <v>1</v>
      </c>
      <c r="E48" s="83" t="s">
        <v>50</v>
      </c>
      <c r="F48" s="70">
        <v>0</v>
      </c>
      <c r="G48" s="70">
        <v>1</v>
      </c>
      <c r="H48" s="87" t="s">
        <v>50</v>
      </c>
      <c r="I48" s="53">
        <v>0</v>
      </c>
      <c r="J48" s="53">
        <v>1</v>
      </c>
      <c r="K48" s="83" t="s">
        <v>50</v>
      </c>
      <c r="L48" s="74"/>
      <c r="M48" s="75">
        <v>0</v>
      </c>
      <c r="N48" s="75">
        <v>0</v>
      </c>
      <c r="O48" s="75">
        <v>0</v>
      </c>
      <c r="P48" s="84" t="s">
        <v>50</v>
      </c>
      <c r="Q48" s="84" t="s">
        <v>50</v>
      </c>
      <c r="R48" s="86" t="s">
        <v>50</v>
      </c>
    </row>
    <row r="49" spans="1:18" ht="15.75" thickBot="1" x14ac:dyDescent="0.3">
      <c r="A49" s="91"/>
      <c r="B49" s="52" t="s">
        <v>17</v>
      </c>
      <c r="C49" s="19">
        <v>6</v>
      </c>
      <c r="D49" s="48">
        <v>10</v>
      </c>
      <c r="E49" s="13">
        <f t="shared" si="13"/>
        <v>0.66666666666666663</v>
      </c>
      <c r="F49" s="19">
        <v>5</v>
      </c>
      <c r="G49" s="19">
        <v>8</v>
      </c>
      <c r="H49" s="14">
        <f t="shared" si="14"/>
        <v>0.6</v>
      </c>
      <c r="I49" s="19">
        <v>4</v>
      </c>
      <c r="J49" s="19">
        <v>6</v>
      </c>
      <c r="K49" s="13">
        <f t="shared" si="19"/>
        <v>0.5</v>
      </c>
      <c r="L49" s="57"/>
      <c r="M49" s="50">
        <v>6</v>
      </c>
      <c r="N49" s="50">
        <v>5</v>
      </c>
      <c r="O49" s="50">
        <v>5</v>
      </c>
      <c r="P49" s="17">
        <f t="shared" si="16"/>
        <v>1.6666666666666667</v>
      </c>
      <c r="Q49" s="17">
        <f t="shared" si="17"/>
        <v>1.6</v>
      </c>
      <c r="R49" s="18">
        <f t="shared" si="18"/>
        <v>1.2</v>
      </c>
    </row>
    <row r="50" spans="1:18" ht="15.75" thickBot="1" x14ac:dyDescent="0.3">
      <c r="A50" s="89"/>
      <c r="B50" s="59" t="s">
        <v>18</v>
      </c>
      <c r="C50" s="60">
        <v>7</v>
      </c>
      <c r="D50" s="61">
        <v>4</v>
      </c>
      <c r="E50" s="62">
        <f t="shared" si="13"/>
        <v>-0.42857142857142855</v>
      </c>
      <c r="F50" s="60">
        <v>3</v>
      </c>
      <c r="G50" s="60">
        <v>2</v>
      </c>
      <c r="H50" s="63">
        <f>(G50-F50)/F50</f>
        <v>-0.33333333333333331</v>
      </c>
      <c r="I50" s="60">
        <v>2</v>
      </c>
      <c r="J50" s="60">
        <v>1</v>
      </c>
      <c r="K50" s="62">
        <f t="shared" si="19"/>
        <v>-0.5</v>
      </c>
      <c r="L50" s="64"/>
      <c r="M50" s="65">
        <v>8</v>
      </c>
      <c r="N50" s="65">
        <v>3</v>
      </c>
      <c r="O50" s="65">
        <v>3</v>
      </c>
      <c r="P50" s="66">
        <f t="shared" si="16"/>
        <v>0.5</v>
      </c>
      <c r="Q50" s="66">
        <f t="shared" si="17"/>
        <v>0.66666666666666663</v>
      </c>
      <c r="R50" s="67">
        <f t="shared" si="18"/>
        <v>0.33333333333333331</v>
      </c>
    </row>
    <row r="51" spans="1:18" ht="15.75" thickBot="1" x14ac:dyDescent="0.3">
      <c r="A51" s="89" t="s">
        <v>25</v>
      </c>
      <c r="B51" s="69" t="s">
        <v>16</v>
      </c>
      <c r="C51" s="70">
        <v>147</v>
      </c>
      <c r="D51" s="71">
        <v>133</v>
      </c>
      <c r="E51" s="72">
        <f>(D51-C51)/C51</f>
        <v>-9.5238095238095233E-2</v>
      </c>
      <c r="F51" s="70">
        <v>132</v>
      </c>
      <c r="G51" s="70">
        <v>124</v>
      </c>
      <c r="H51" s="73">
        <f t="shared" si="14"/>
        <v>-6.0606060606060608E-2</v>
      </c>
      <c r="I51" s="53">
        <v>66</v>
      </c>
      <c r="J51" s="53">
        <v>52</v>
      </c>
      <c r="K51" s="72">
        <f t="shared" si="19"/>
        <v>-0.21212121212121213</v>
      </c>
      <c r="L51" s="74"/>
      <c r="M51" s="75">
        <v>177</v>
      </c>
      <c r="N51" s="75">
        <v>167</v>
      </c>
      <c r="O51" s="75">
        <v>97</v>
      </c>
      <c r="P51" s="76">
        <f>D51/M51</f>
        <v>0.75141242937853103</v>
      </c>
      <c r="Q51" s="76">
        <f t="shared" si="17"/>
        <v>0.74251497005988021</v>
      </c>
      <c r="R51" s="77">
        <f t="shared" si="18"/>
        <v>0.53608247422680411</v>
      </c>
    </row>
    <row r="52" spans="1:18" ht="15.75" thickBot="1" x14ac:dyDescent="0.3">
      <c r="A52" s="89"/>
      <c r="B52" s="59" t="s">
        <v>17</v>
      </c>
      <c r="C52" s="60">
        <v>472</v>
      </c>
      <c r="D52" s="61">
        <v>505</v>
      </c>
      <c r="E52" s="62">
        <f>(D52-C52)/C52</f>
        <v>6.991525423728813E-2</v>
      </c>
      <c r="F52" s="60">
        <v>398</v>
      </c>
      <c r="G52" s="60">
        <v>452</v>
      </c>
      <c r="H52" s="63">
        <f t="shared" si="14"/>
        <v>0.135678391959799</v>
      </c>
      <c r="I52" s="60">
        <v>218</v>
      </c>
      <c r="J52" s="60">
        <v>242</v>
      </c>
      <c r="K52" s="62">
        <f t="shared" si="19"/>
        <v>0.11009174311926606</v>
      </c>
      <c r="L52" s="64"/>
      <c r="M52" s="65">
        <v>564</v>
      </c>
      <c r="N52" s="65">
        <v>523</v>
      </c>
      <c r="O52" s="65">
        <v>313</v>
      </c>
      <c r="P52" s="66">
        <f>D52/M52</f>
        <v>0.89539007092198586</v>
      </c>
      <c r="Q52" s="66">
        <f t="shared" si="17"/>
        <v>0.86424474187380496</v>
      </c>
      <c r="R52" s="67">
        <f t="shared" si="18"/>
        <v>0.77316293929712465</v>
      </c>
    </row>
    <row r="53" spans="1:18" ht="15.75" thickBot="1" x14ac:dyDescent="0.3">
      <c r="A53" s="91" t="s">
        <v>26</v>
      </c>
      <c r="B53" s="69" t="s">
        <v>16</v>
      </c>
      <c r="C53" s="70">
        <v>1</v>
      </c>
      <c r="D53" s="78">
        <v>1</v>
      </c>
      <c r="E53" s="83">
        <f>(D53-C53)/C53</f>
        <v>0</v>
      </c>
      <c r="F53" s="70">
        <v>0</v>
      </c>
      <c r="G53" s="78">
        <v>1</v>
      </c>
      <c r="H53" s="83" t="s">
        <v>50</v>
      </c>
      <c r="I53" s="53">
        <v>0</v>
      </c>
      <c r="J53" s="20">
        <v>1</v>
      </c>
      <c r="K53" s="83" t="s">
        <v>50</v>
      </c>
      <c r="L53" s="74"/>
      <c r="M53" s="75">
        <v>1</v>
      </c>
      <c r="N53" s="75">
        <v>0</v>
      </c>
      <c r="O53" s="75">
        <v>0</v>
      </c>
      <c r="P53" s="76">
        <f>D53/M53</f>
        <v>1</v>
      </c>
      <c r="Q53" s="84" t="s">
        <v>50</v>
      </c>
      <c r="R53" s="86" t="s">
        <v>50</v>
      </c>
    </row>
    <row r="54" spans="1:18" ht="15.75" thickBot="1" x14ac:dyDescent="0.3">
      <c r="A54" s="89"/>
      <c r="B54" s="52" t="s">
        <v>17</v>
      </c>
      <c r="C54" s="19">
        <v>17</v>
      </c>
      <c r="D54" s="48">
        <v>17</v>
      </c>
      <c r="E54" s="13">
        <f t="shared" si="13"/>
        <v>0</v>
      </c>
      <c r="F54" s="19">
        <v>9</v>
      </c>
      <c r="G54" s="19">
        <v>12</v>
      </c>
      <c r="H54" s="56">
        <f>(G54-F54)/F54</f>
        <v>0.33333333333333331</v>
      </c>
      <c r="I54" s="19">
        <v>7</v>
      </c>
      <c r="J54" s="19">
        <v>7</v>
      </c>
      <c r="K54" s="13">
        <f>(J54-I54)/I54</f>
        <v>0</v>
      </c>
      <c r="L54" s="57"/>
      <c r="M54" s="50">
        <v>17</v>
      </c>
      <c r="N54" s="50">
        <v>13</v>
      </c>
      <c r="O54" s="50">
        <v>7</v>
      </c>
      <c r="P54" s="17">
        <f t="shared" si="16"/>
        <v>1</v>
      </c>
      <c r="Q54" s="17">
        <f t="shared" si="17"/>
        <v>0.92307692307692313</v>
      </c>
      <c r="R54" s="18">
        <f t="shared" si="18"/>
        <v>1</v>
      </c>
    </row>
    <row r="55" spans="1:18" ht="15.75" thickBot="1" x14ac:dyDescent="0.3">
      <c r="A55" s="89"/>
      <c r="B55" s="59" t="s">
        <v>18</v>
      </c>
      <c r="C55" s="60">
        <v>5</v>
      </c>
      <c r="D55" s="61">
        <v>4</v>
      </c>
      <c r="E55" s="62">
        <f t="shared" si="13"/>
        <v>-0.2</v>
      </c>
      <c r="F55" s="60">
        <v>2</v>
      </c>
      <c r="G55" s="60">
        <v>2</v>
      </c>
      <c r="H55" s="63">
        <f>(G55-F55)/F55</f>
        <v>0</v>
      </c>
      <c r="I55" s="60">
        <v>1</v>
      </c>
      <c r="J55" s="60">
        <v>0</v>
      </c>
      <c r="K55" s="85">
        <f>(J55-I55)/I55</f>
        <v>-1</v>
      </c>
      <c r="L55" s="64"/>
      <c r="M55" s="65">
        <v>5</v>
      </c>
      <c r="N55" s="65">
        <v>3</v>
      </c>
      <c r="O55" s="65">
        <v>2</v>
      </c>
      <c r="P55" s="66">
        <f t="shared" si="16"/>
        <v>0.8</v>
      </c>
      <c r="Q55" s="66">
        <f t="shared" si="17"/>
        <v>0.66666666666666663</v>
      </c>
      <c r="R55" s="67">
        <f t="shared" si="18"/>
        <v>0</v>
      </c>
    </row>
    <row r="56" spans="1:18" ht="15.75" thickBot="1" x14ac:dyDescent="0.3">
      <c r="A56" s="89" t="s">
        <v>27</v>
      </c>
      <c r="B56" s="69" t="s">
        <v>16</v>
      </c>
      <c r="C56" s="70">
        <v>4</v>
      </c>
      <c r="D56" s="71">
        <v>4</v>
      </c>
      <c r="E56" s="72">
        <f t="shared" si="13"/>
        <v>0</v>
      </c>
      <c r="F56" s="70">
        <v>4</v>
      </c>
      <c r="G56" s="70">
        <v>4</v>
      </c>
      <c r="H56" s="72">
        <f>(G56-F56)/F56</f>
        <v>0</v>
      </c>
      <c r="I56" s="53">
        <v>3</v>
      </c>
      <c r="J56" s="53">
        <v>1</v>
      </c>
      <c r="K56" s="72">
        <f t="shared" ref="K56:K65" si="20">(J56-I56)/I56</f>
        <v>-0.66666666666666663</v>
      </c>
      <c r="L56" s="79"/>
      <c r="M56" s="75">
        <v>6</v>
      </c>
      <c r="N56" s="75">
        <v>6</v>
      </c>
      <c r="O56" s="75">
        <v>3</v>
      </c>
      <c r="P56" s="76">
        <f t="shared" si="16"/>
        <v>0.66666666666666663</v>
      </c>
      <c r="Q56" s="76">
        <f t="shared" si="17"/>
        <v>0.66666666666666663</v>
      </c>
      <c r="R56" s="77">
        <f t="shared" si="18"/>
        <v>0.33333333333333331</v>
      </c>
    </row>
    <row r="57" spans="1:18" ht="15.75" thickBot="1" x14ac:dyDescent="0.3">
      <c r="A57" s="89"/>
      <c r="B57" s="59" t="s">
        <v>17</v>
      </c>
      <c r="C57" s="60">
        <v>11</v>
      </c>
      <c r="D57" s="61">
        <v>17</v>
      </c>
      <c r="E57" s="62">
        <f t="shared" si="13"/>
        <v>0.54545454545454541</v>
      </c>
      <c r="F57" s="60">
        <v>8</v>
      </c>
      <c r="G57" s="60">
        <v>15</v>
      </c>
      <c r="H57" s="62">
        <f t="shared" ref="H57:H65" si="21">(G57-F57)/F57</f>
        <v>0.875</v>
      </c>
      <c r="I57" s="60">
        <v>3</v>
      </c>
      <c r="J57" s="60">
        <v>9</v>
      </c>
      <c r="K57" s="62">
        <f t="shared" si="20"/>
        <v>2</v>
      </c>
      <c r="L57" s="80"/>
      <c r="M57" s="65">
        <v>18</v>
      </c>
      <c r="N57" s="65">
        <v>17</v>
      </c>
      <c r="O57" s="65">
        <v>11</v>
      </c>
      <c r="P57" s="66">
        <f t="shared" si="16"/>
        <v>0.94444444444444442</v>
      </c>
      <c r="Q57" s="66">
        <f t="shared" si="17"/>
        <v>0.88235294117647056</v>
      </c>
      <c r="R57" s="67">
        <f t="shared" si="18"/>
        <v>0.81818181818181823</v>
      </c>
    </row>
    <row r="58" spans="1:18" ht="15.75" thickBot="1" x14ac:dyDescent="0.3">
      <c r="A58" s="89" t="s">
        <v>28</v>
      </c>
      <c r="B58" s="69" t="s">
        <v>16</v>
      </c>
      <c r="C58" s="70">
        <v>0</v>
      </c>
      <c r="D58" s="71">
        <v>1</v>
      </c>
      <c r="E58" s="83" t="s">
        <v>50</v>
      </c>
      <c r="F58" s="70">
        <v>0</v>
      </c>
      <c r="G58" s="70">
        <v>1</v>
      </c>
      <c r="H58" s="83" t="s">
        <v>50</v>
      </c>
      <c r="I58" s="53">
        <v>0</v>
      </c>
      <c r="J58" s="53">
        <v>0</v>
      </c>
      <c r="K58" s="83" t="s">
        <v>50</v>
      </c>
      <c r="L58" s="79"/>
      <c r="M58" s="75">
        <v>5</v>
      </c>
      <c r="N58" s="75">
        <v>5</v>
      </c>
      <c r="O58" s="75">
        <v>0</v>
      </c>
      <c r="P58" s="76">
        <f t="shared" si="16"/>
        <v>0.2</v>
      </c>
      <c r="Q58" s="76">
        <f t="shared" si="17"/>
        <v>0.2</v>
      </c>
      <c r="R58" s="86" t="s">
        <v>50</v>
      </c>
    </row>
    <row r="59" spans="1:18" ht="15.75" thickBot="1" x14ac:dyDescent="0.3">
      <c r="A59" s="89"/>
      <c r="B59" s="59" t="s">
        <v>17</v>
      </c>
      <c r="C59" s="60">
        <v>2</v>
      </c>
      <c r="D59" s="61">
        <v>4</v>
      </c>
      <c r="E59" s="85">
        <f t="shared" si="13"/>
        <v>1</v>
      </c>
      <c r="F59" s="60">
        <v>1</v>
      </c>
      <c r="G59" s="60">
        <v>4</v>
      </c>
      <c r="H59" s="85">
        <f t="shared" si="21"/>
        <v>3</v>
      </c>
      <c r="I59" s="60">
        <v>0</v>
      </c>
      <c r="J59" s="60">
        <v>2</v>
      </c>
      <c r="K59" s="85" t="s">
        <v>50</v>
      </c>
      <c r="L59" s="80"/>
      <c r="M59" s="65">
        <v>8</v>
      </c>
      <c r="N59" s="65">
        <v>7</v>
      </c>
      <c r="O59" s="65">
        <v>1</v>
      </c>
      <c r="P59" s="66">
        <f t="shared" si="16"/>
        <v>0.5</v>
      </c>
      <c r="Q59" s="66">
        <f t="shared" si="17"/>
        <v>0.5714285714285714</v>
      </c>
      <c r="R59" s="67">
        <f t="shared" si="18"/>
        <v>2</v>
      </c>
    </row>
    <row r="60" spans="1:18" ht="15.75" thickBot="1" x14ac:dyDescent="0.3">
      <c r="A60" s="89" t="s">
        <v>49</v>
      </c>
      <c r="B60" s="69" t="s">
        <v>16</v>
      </c>
      <c r="C60" s="70">
        <v>10</v>
      </c>
      <c r="D60" s="71">
        <v>17</v>
      </c>
      <c r="E60" s="72">
        <f>(D60-C60)/C60</f>
        <v>0.7</v>
      </c>
      <c r="F60" s="70">
        <v>10</v>
      </c>
      <c r="G60" s="70">
        <v>16</v>
      </c>
      <c r="H60" s="73">
        <f t="shared" si="21"/>
        <v>0.6</v>
      </c>
      <c r="I60" s="53">
        <v>4</v>
      </c>
      <c r="J60" s="53">
        <v>10</v>
      </c>
      <c r="K60" s="72">
        <f t="shared" si="20"/>
        <v>1.5</v>
      </c>
      <c r="L60" s="79"/>
      <c r="M60" s="75">
        <v>16</v>
      </c>
      <c r="N60" s="75">
        <v>15</v>
      </c>
      <c r="O60" s="75">
        <v>9</v>
      </c>
      <c r="P60" s="76">
        <f>D60/M60</f>
        <v>1.0625</v>
      </c>
      <c r="Q60" s="76">
        <f t="shared" si="17"/>
        <v>1.0666666666666667</v>
      </c>
      <c r="R60" s="77">
        <f t="shared" si="18"/>
        <v>1.1111111111111112</v>
      </c>
    </row>
    <row r="61" spans="1:18" ht="15.75" thickBot="1" x14ac:dyDescent="0.3">
      <c r="A61" s="89"/>
      <c r="B61" s="59" t="s">
        <v>17</v>
      </c>
      <c r="C61" s="60">
        <v>35</v>
      </c>
      <c r="D61" s="61">
        <v>63</v>
      </c>
      <c r="E61" s="62">
        <f>(D61-C61)/C61</f>
        <v>0.8</v>
      </c>
      <c r="F61" s="60">
        <v>31</v>
      </c>
      <c r="G61" s="60">
        <v>58</v>
      </c>
      <c r="H61" s="63">
        <f t="shared" si="21"/>
        <v>0.87096774193548387</v>
      </c>
      <c r="I61" s="60">
        <v>19</v>
      </c>
      <c r="J61" s="60">
        <v>32</v>
      </c>
      <c r="K61" s="62">
        <f t="shared" si="20"/>
        <v>0.68421052631578949</v>
      </c>
      <c r="L61" s="80"/>
      <c r="M61" s="65">
        <v>47</v>
      </c>
      <c r="N61" s="65">
        <v>46</v>
      </c>
      <c r="O61" s="65">
        <v>34</v>
      </c>
      <c r="P61" s="66">
        <f>D61/M61</f>
        <v>1.3404255319148937</v>
      </c>
      <c r="Q61" s="66">
        <f t="shared" si="17"/>
        <v>1.2608695652173914</v>
      </c>
      <c r="R61" s="67">
        <f t="shared" si="18"/>
        <v>0.94117647058823528</v>
      </c>
    </row>
    <row r="62" spans="1:18" ht="15.75" thickBot="1" x14ac:dyDescent="0.3">
      <c r="A62" s="89" t="s">
        <v>29</v>
      </c>
      <c r="B62" s="69" t="s">
        <v>16</v>
      </c>
      <c r="C62" s="70">
        <v>9</v>
      </c>
      <c r="D62" s="71">
        <v>9</v>
      </c>
      <c r="E62" s="72">
        <f t="shared" si="13"/>
        <v>0</v>
      </c>
      <c r="F62" s="70">
        <v>9</v>
      </c>
      <c r="G62" s="70">
        <v>9</v>
      </c>
      <c r="H62" s="73">
        <f t="shared" si="21"/>
        <v>0</v>
      </c>
      <c r="I62" s="53">
        <v>3</v>
      </c>
      <c r="J62" s="53">
        <v>4</v>
      </c>
      <c r="K62" s="83">
        <f t="shared" si="20"/>
        <v>0.33333333333333331</v>
      </c>
      <c r="L62" s="79"/>
      <c r="M62" s="75">
        <v>8</v>
      </c>
      <c r="N62" s="75">
        <v>7</v>
      </c>
      <c r="O62" s="75">
        <v>2</v>
      </c>
      <c r="P62" s="76">
        <f t="shared" si="16"/>
        <v>1.125</v>
      </c>
      <c r="Q62" s="76">
        <f t="shared" si="17"/>
        <v>1.2857142857142858</v>
      </c>
      <c r="R62" s="77">
        <f t="shared" si="18"/>
        <v>2</v>
      </c>
    </row>
    <row r="63" spans="1:18" ht="15.75" thickBot="1" x14ac:dyDescent="0.3">
      <c r="A63" s="89"/>
      <c r="B63" s="59" t="s">
        <v>17</v>
      </c>
      <c r="C63" s="60">
        <v>23</v>
      </c>
      <c r="D63" s="61">
        <v>17</v>
      </c>
      <c r="E63" s="62">
        <f t="shared" si="13"/>
        <v>-0.2608695652173913</v>
      </c>
      <c r="F63" s="60">
        <v>18</v>
      </c>
      <c r="G63" s="60">
        <v>16</v>
      </c>
      <c r="H63" s="63">
        <f t="shared" si="21"/>
        <v>-0.1111111111111111</v>
      </c>
      <c r="I63" s="60">
        <v>9</v>
      </c>
      <c r="J63" s="60">
        <v>8</v>
      </c>
      <c r="K63" s="85">
        <f t="shared" si="20"/>
        <v>-0.1111111111111111</v>
      </c>
      <c r="L63" s="80"/>
      <c r="M63" s="65">
        <v>29</v>
      </c>
      <c r="N63" s="65">
        <v>25</v>
      </c>
      <c r="O63" s="65">
        <v>16</v>
      </c>
      <c r="P63" s="66">
        <f t="shared" si="16"/>
        <v>0.58620689655172409</v>
      </c>
      <c r="Q63" s="66">
        <f t="shared" si="17"/>
        <v>0.64</v>
      </c>
      <c r="R63" s="67">
        <f t="shared" si="18"/>
        <v>0.5</v>
      </c>
    </row>
    <row r="64" spans="1:18" ht="15.75" thickBot="1" x14ac:dyDescent="0.3">
      <c r="A64" s="89" t="s">
        <v>30</v>
      </c>
      <c r="B64" s="69" t="s">
        <v>16</v>
      </c>
      <c r="C64" s="70">
        <v>2</v>
      </c>
      <c r="D64" s="71">
        <v>0</v>
      </c>
      <c r="E64" s="72">
        <f t="shared" si="13"/>
        <v>-1</v>
      </c>
      <c r="F64" s="70">
        <v>1</v>
      </c>
      <c r="G64" s="70">
        <v>0</v>
      </c>
      <c r="H64" s="73">
        <f t="shared" si="21"/>
        <v>-1</v>
      </c>
      <c r="I64" s="53">
        <v>0</v>
      </c>
      <c r="J64" s="53">
        <v>0</v>
      </c>
      <c r="K64" s="83" t="s">
        <v>50</v>
      </c>
      <c r="L64" s="79"/>
      <c r="M64" s="75">
        <v>2</v>
      </c>
      <c r="N64" s="75">
        <v>1</v>
      </c>
      <c r="O64" s="75">
        <v>0</v>
      </c>
      <c r="P64" s="76">
        <f t="shared" si="16"/>
        <v>0</v>
      </c>
      <c r="Q64" s="76">
        <f t="shared" si="17"/>
        <v>0</v>
      </c>
      <c r="R64" s="86" t="s">
        <v>50</v>
      </c>
    </row>
    <row r="65" spans="1:18" ht="15.75" thickBot="1" x14ac:dyDescent="0.3">
      <c r="A65" s="90"/>
      <c r="B65" s="59" t="s">
        <v>17</v>
      </c>
      <c r="C65" s="60">
        <v>5</v>
      </c>
      <c r="D65" s="61">
        <v>3</v>
      </c>
      <c r="E65" s="62">
        <f t="shared" si="13"/>
        <v>-0.4</v>
      </c>
      <c r="F65" s="60">
        <v>2</v>
      </c>
      <c r="G65" s="60">
        <v>3</v>
      </c>
      <c r="H65" s="63">
        <f t="shared" si="21"/>
        <v>0.5</v>
      </c>
      <c r="I65" s="60">
        <v>1</v>
      </c>
      <c r="J65" s="60">
        <v>2</v>
      </c>
      <c r="K65" s="85">
        <f t="shared" si="20"/>
        <v>1</v>
      </c>
      <c r="L65" s="80"/>
      <c r="M65" s="65">
        <v>6</v>
      </c>
      <c r="N65" s="65">
        <v>5</v>
      </c>
      <c r="O65" s="65">
        <v>3</v>
      </c>
      <c r="P65" s="66">
        <f t="shared" si="16"/>
        <v>0.5</v>
      </c>
      <c r="Q65" s="66">
        <f t="shared" si="17"/>
        <v>0.6</v>
      </c>
      <c r="R65" s="67">
        <f t="shared" si="18"/>
        <v>0.66666666666666663</v>
      </c>
    </row>
    <row r="66" spans="1:18" x14ac:dyDescent="0.25">
      <c r="A66" s="81" t="s">
        <v>31</v>
      </c>
      <c r="B66" s="81"/>
      <c r="C66" s="4"/>
      <c r="D66" s="4"/>
      <c r="E66" s="82"/>
      <c r="F66" s="4"/>
      <c r="G66" s="4"/>
      <c r="H66" s="82"/>
      <c r="I66" s="4"/>
      <c r="J66" s="4"/>
      <c r="K66" s="82"/>
      <c r="L66" s="4"/>
      <c r="M66" s="1"/>
      <c r="N66" s="1"/>
      <c r="O66" s="1"/>
      <c r="P66" s="1"/>
      <c r="Q66" s="1"/>
      <c r="R66" s="1"/>
    </row>
    <row r="67" spans="1:18" x14ac:dyDescent="0.25">
      <c r="A67" s="5"/>
      <c r="B67" s="5"/>
      <c r="C67" s="4"/>
      <c r="D67" s="4"/>
      <c r="E67" s="82"/>
      <c r="F67" s="4"/>
      <c r="G67" s="4"/>
      <c r="H67" s="82"/>
      <c r="I67" s="4"/>
      <c r="J67" s="4"/>
      <c r="K67" s="82"/>
      <c r="L67" s="4"/>
      <c r="M67" s="1"/>
      <c r="N67" s="1"/>
      <c r="O67" s="1"/>
      <c r="P67" s="1"/>
      <c r="Q67" s="1"/>
      <c r="R67" s="1"/>
    </row>
    <row r="68" spans="1:18" x14ac:dyDescent="0.25">
      <c r="A68" s="5" t="s">
        <v>32</v>
      </c>
      <c r="B68" s="5"/>
      <c r="C68" s="4"/>
      <c r="D68" s="4"/>
      <c r="E68" s="82"/>
      <c r="F68" s="4"/>
      <c r="G68" s="4"/>
      <c r="H68" s="82"/>
      <c r="I68" s="4"/>
      <c r="J68" s="4"/>
      <c r="K68" s="82"/>
      <c r="L68" s="4"/>
      <c r="M68" s="1"/>
      <c r="N68" s="1"/>
      <c r="O68" s="1"/>
      <c r="P68" s="1"/>
      <c r="Q68" s="1"/>
      <c r="R68" s="1"/>
    </row>
  </sheetData>
  <mergeCells count="40">
    <mergeCell ref="A58:A59"/>
    <mergeCell ref="A60:A61"/>
    <mergeCell ref="A62:A63"/>
    <mergeCell ref="A64:A65"/>
    <mergeCell ref="A42:A44"/>
    <mergeCell ref="A45:A47"/>
    <mergeCell ref="A48:A50"/>
    <mergeCell ref="A51:A52"/>
    <mergeCell ref="A53:A55"/>
    <mergeCell ref="A56:A57"/>
    <mergeCell ref="A39:A41"/>
    <mergeCell ref="A20:B20"/>
    <mergeCell ref="A21:B21"/>
    <mergeCell ref="A22:B22"/>
    <mergeCell ref="A23:B23"/>
    <mergeCell ref="A24:B24"/>
    <mergeCell ref="A25:B25"/>
    <mergeCell ref="A26:B26"/>
    <mergeCell ref="A27:A29"/>
    <mergeCell ref="A30:A32"/>
    <mergeCell ref="A33:A35"/>
    <mergeCell ref="A36:A38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7:B7"/>
    <mergeCell ref="A1:R1"/>
    <mergeCell ref="A2:R2"/>
    <mergeCell ref="A3:R3"/>
    <mergeCell ref="A4:R4"/>
    <mergeCell ref="A6:B6"/>
  </mergeCells>
  <pageMargins left="0.25" right="0.25" top="0.75" bottom="0.75" header="0.3" footer="0.3"/>
  <pageSetup scale="77" fitToHeight="0" orientation="landscape" r:id="rId1"/>
  <headerFooter alignWithMargins="0">
    <oddFooter>&amp;LLuosha Diao, (907)474-2797
UAF Planning, Analysis and Institutional Research&amp;R&amp;D
www.uaf.edu/pair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8"/>
  <sheetViews>
    <sheetView zoomScale="120" zoomScaleNormal="120" workbookViewId="0">
      <selection sqref="A1:R1"/>
    </sheetView>
  </sheetViews>
  <sheetFormatPr defaultColWidth="11.5703125" defaultRowHeight="15" x14ac:dyDescent="0.25"/>
  <cols>
    <col min="1" max="1" width="17.42578125" style="68" customWidth="1"/>
    <col min="2" max="2" width="16" style="68" customWidth="1"/>
    <col min="3" max="4" width="8.28515625" customWidth="1"/>
    <col min="5" max="5" width="9.28515625" style="68" bestFit="1" customWidth="1"/>
    <col min="6" max="7" width="8.28515625" customWidth="1"/>
    <col min="8" max="8" width="9.28515625" style="68" customWidth="1"/>
    <col min="9" max="10" width="8.28515625" customWidth="1"/>
    <col min="11" max="11" width="9.28515625" style="68" customWidth="1"/>
    <col min="12" max="12" width="1.7109375" customWidth="1"/>
    <col min="13" max="13" width="8.28515625" customWidth="1"/>
    <col min="14" max="14" width="9.28515625" customWidth="1"/>
    <col min="15" max="15" width="9.140625" customWidth="1"/>
    <col min="16" max="16" width="10.85546875" customWidth="1"/>
    <col min="17" max="17" width="10.85546875" bestFit="1" customWidth="1"/>
    <col min="19" max="19" width="44.85546875" bestFit="1" customWidth="1"/>
    <col min="20" max="20" width="23" customWidth="1"/>
    <col min="22" max="27" width="7.5703125" customWidth="1"/>
  </cols>
  <sheetData>
    <row r="1" spans="1:18" ht="15.75" x14ac:dyDescent="0.25">
      <c r="A1" s="107" t="s">
        <v>65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</row>
    <row r="2" spans="1:18" ht="15.75" x14ac:dyDescent="0.25">
      <c r="A2" s="108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</row>
    <row r="3" spans="1:18" ht="15.75" x14ac:dyDescent="0.25">
      <c r="A3" s="108" t="s">
        <v>1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</row>
    <row r="4" spans="1:18" ht="15.75" x14ac:dyDescent="0.25">
      <c r="A4" s="109" t="s">
        <v>94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</row>
    <row r="5" spans="1:18" ht="13.5" customHeight="1" thickBot="1" x14ac:dyDescent="0.3">
      <c r="A5" s="2"/>
      <c r="B5" s="3"/>
      <c r="C5" s="4"/>
      <c r="D5" s="4"/>
      <c r="E5" s="5"/>
      <c r="F5" s="4"/>
      <c r="G5" s="4"/>
      <c r="H5" s="6"/>
      <c r="I5" s="4"/>
      <c r="J5" s="4"/>
      <c r="K5" s="6"/>
      <c r="L5" s="1"/>
      <c r="M5" s="1"/>
      <c r="N5" s="1"/>
      <c r="O5" s="1"/>
      <c r="P5" s="1"/>
      <c r="Q5" s="1"/>
      <c r="R5" s="1"/>
    </row>
    <row r="6" spans="1:18" ht="51" x14ac:dyDescent="0.25">
      <c r="A6" s="110" t="s">
        <v>2</v>
      </c>
      <c r="B6" s="111"/>
      <c r="C6" s="7" t="s">
        <v>87</v>
      </c>
      <c r="D6" s="8" t="s">
        <v>88</v>
      </c>
      <c r="E6" s="7" t="s">
        <v>93</v>
      </c>
      <c r="F6" s="7" t="s">
        <v>89</v>
      </c>
      <c r="G6" s="7" t="s">
        <v>90</v>
      </c>
      <c r="H6" s="7" t="s">
        <v>93</v>
      </c>
      <c r="I6" s="7" t="s">
        <v>91</v>
      </c>
      <c r="J6" s="7" t="s">
        <v>92</v>
      </c>
      <c r="K6" s="7" t="s">
        <v>93</v>
      </c>
      <c r="L6" s="9"/>
      <c r="M6" s="10" t="s">
        <v>35</v>
      </c>
      <c r="N6" s="10" t="s">
        <v>36</v>
      </c>
      <c r="O6" s="10" t="s">
        <v>37</v>
      </c>
      <c r="P6" s="10" t="s">
        <v>38</v>
      </c>
      <c r="Q6" s="10" t="s">
        <v>39</v>
      </c>
      <c r="R6" s="11" t="s">
        <v>40</v>
      </c>
    </row>
    <row r="7" spans="1:18" x14ac:dyDescent="0.25">
      <c r="A7" s="105" t="s">
        <v>3</v>
      </c>
      <c r="B7" s="106"/>
      <c r="C7" s="12">
        <v>1029</v>
      </c>
      <c r="D7" s="12">
        <v>1136</v>
      </c>
      <c r="E7" s="13">
        <f t="shared" ref="E7:E15" si="0">(D7-C7)/C7</f>
        <v>0.10398445092322643</v>
      </c>
      <c r="F7" s="12">
        <v>796</v>
      </c>
      <c r="G7" s="12">
        <v>934</v>
      </c>
      <c r="H7" s="14">
        <f t="shared" ref="H7:H15" si="1">(G7-F7)/F7</f>
        <v>0.17336683417085427</v>
      </c>
      <c r="I7" s="12">
        <v>392</v>
      </c>
      <c r="J7" s="12">
        <v>500</v>
      </c>
      <c r="K7" s="13">
        <f t="shared" ref="K7:K15" si="2">(J7-I7)/I7</f>
        <v>0.27551020408163263</v>
      </c>
      <c r="L7" s="15"/>
      <c r="M7" s="16">
        <v>1262</v>
      </c>
      <c r="N7" s="16">
        <v>1085</v>
      </c>
      <c r="O7" s="16">
        <v>675</v>
      </c>
      <c r="P7" s="17">
        <f t="shared" ref="P7:P15" si="3">D7/M7</f>
        <v>0.90015847860538822</v>
      </c>
      <c r="Q7" s="17">
        <f t="shared" ref="Q7:Q15" si="4">G7/N7</f>
        <v>0.86082949308755763</v>
      </c>
      <c r="R7" s="18">
        <f t="shared" ref="R7:R15" si="5">J7/O7</f>
        <v>0.7407407407407407</v>
      </c>
    </row>
    <row r="8" spans="1:18" x14ac:dyDescent="0.25">
      <c r="A8" s="97" t="s">
        <v>4</v>
      </c>
      <c r="B8" s="98"/>
      <c r="C8" s="19">
        <v>32</v>
      </c>
      <c r="D8" s="19">
        <v>26</v>
      </c>
      <c r="E8" s="13">
        <f t="shared" si="0"/>
        <v>-0.1875</v>
      </c>
      <c r="F8" s="19">
        <v>19</v>
      </c>
      <c r="G8" s="19">
        <v>19</v>
      </c>
      <c r="H8" s="14">
        <f t="shared" si="1"/>
        <v>0</v>
      </c>
      <c r="I8" s="19">
        <v>11</v>
      </c>
      <c r="J8" s="19">
        <v>13</v>
      </c>
      <c r="K8" s="13">
        <f t="shared" si="2"/>
        <v>0.18181818181818182</v>
      </c>
      <c r="L8" s="15"/>
      <c r="M8" s="16">
        <v>38</v>
      </c>
      <c r="N8" s="16">
        <v>28</v>
      </c>
      <c r="O8" s="16">
        <v>21</v>
      </c>
      <c r="P8" s="17">
        <f t="shared" si="3"/>
        <v>0.68421052631578949</v>
      </c>
      <c r="Q8" s="17">
        <f t="shared" si="4"/>
        <v>0.6785714285714286</v>
      </c>
      <c r="R8" s="18">
        <f t="shared" si="5"/>
        <v>0.61904761904761907</v>
      </c>
    </row>
    <row r="9" spans="1:18" x14ac:dyDescent="0.25">
      <c r="A9" s="97" t="s">
        <v>41</v>
      </c>
      <c r="B9" s="98"/>
      <c r="C9" s="19">
        <v>19</v>
      </c>
      <c r="D9" s="19">
        <v>9</v>
      </c>
      <c r="E9" s="13">
        <f t="shared" si="0"/>
        <v>-0.52631578947368418</v>
      </c>
      <c r="F9" s="19">
        <v>10</v>
      </c>
      <c r="G9" s="19">
        <v>5</v>
      </c>
      <c r="H9" s="14">
        <f t="shared" si="1"/>
        <v>-0.5</v>
      </c>
      <c r="I9" s="19">
        <v>3</v>
      </c>
      <c r="J9" s="19">
        <v>4</v>
      </c>
      <c r="K9" s="13">
        <f t="shared" si="2"/>
        <v>0.33333333333333331</v>
      </c>
      <c r="L9" s="15"/>
      <c r="M9" s="16">
        <v>22</v>
      </c>
      <c r="N9" s="16">
        <v>13</v>
      </c>
      <c r="O9" s="16">
        <v>7</v>
      </c>
      <c r="P9" s="17">
        <f t="shared" si="3"/>
        <v>0.40909090909090912</v>
      </c>
      <c r="Q9" s="17">
        <f t="shared" si="4"/>
        <v>0.38461538461538464</v>
      </c>
      <c r="R9" s="18">
        <f t="shared" si="5"/>
        <v>0.5714285714285714</v>
      </c>
    </row>
    <row r="10" spans="1:18" x14ac:dyDescent="0.25">
      <c r="A10" s="97" t="s">
        <v>6</v>
      </c>
      <c r="B10" s="98"/>
      <c r="C10" s="19">
        <v>284</v>
      </c>
      <c r="D10" s="19">
        <v>269</v>
      </c>
      <c r="E10" s="13">
        <f t="shared" si="0"/>
        <v>-5.2816901408450703E-2</v>
      </c>
      <c r="F10" s="19">
        <v>226</v>
      </c>
      <c r="G10" s="19">
        <v>213</v>
      </c>
      <c r="H10" s="14">
        <f t="shared" si="1"/>
        <v>-5.7522123893805309E-2</v>
      </c>
      <c r="I10" s="19">
        <v>82</v>
      </c>
      <c r="J10" s="19">
        <v>84</v>
      </c>
      <c r="K10" s="13">
        <f t="shared" si="2"/>
        <v>2.4390243902439025E-2</v>
      </c>
      <c r="L10" s="15"/>
      <c r="M10" s="16">
        <v>349</v>
      </c>
      <c r="N10" s="16">
        <v>287</v>
      </c>
      <c r="O10" s="16">
        <v>149</v>
      </c>
      <c r="P10" s="17">
        <f t="shared" si="3"/>
        <v>0.77077363896848139</v>
      </c>
      <c r="Q10" s="17">
        <f t="shared" si="4"/>
        <v>0.74216027874564461</v>
      </c>
      <c r="R10" s="18">
        <f t="shared" si="5"/>
        <v>0.56375838926174493</v>
      </c>
    </row>
    <row r="11" spans="1:18" x14ac:dyDescent="0.25">
      <c r="A11" s="97" t="s">
        <v>7</v>
      </c>
      <c r="B11" s="98"/>
      <c r="C11" s="12">
        <v>257</v>
      </c>
      <c r="D11" s="12">
        <v>331</v>
      </c>
      <c r="E11" s="13">
        <f t="shared" si="0"/>
        <v>0.28793774319066145</v>
      </c>
      <c r="F11" s="12">
        <v>212</v>
      </c>
      <c r="G11" s="12">
        <v>303</v>
      </c>
      <c r="H11" s="14">
        <f t="shared" si="1"/>
        <v>0.42924528301886794</v>
      </c>
      <c r="I11" s="12">
        <v>139</v>
      </c>
      <c r="J11" s="12">
        <v>197</v>
      </c>
      <c r="K11" s="13">
        <f>(J11-I11)/I11</f>
        <v>0.41726618705035973</v>
      </c>
      <c r="L11" s="15"/>
      <c r="M11" s="16">
        <v>375</v>
      </c>
      <c r="N11" s="16">
        <v>342</v>
      </c>
      <c r="O11" s="16">
        <v>246</v>
      </c>
      <c r="P11" s="17">
        <f t="shared" si="3"/>
        <v>0.88266666666666671</v>
      </c>
      <c r="Q11" s="17">
        <f t="shared" si="4"/>
        <v>0.88596491228070173</v>
      </c>
      <c r="R11" s="18">
        <f t="shared" si="5"/>
        <v>0.80081300813008127</v>
      </c>
    </row>
    <row r="12" spans="1:18" x14ac:dyDescent="0.25">
      <c r="A12" s="97" t="s">
        <v>8</v>
      </c>
      <c r="B12" s="98"/>
      <c r="C12" s="12">
        <v>439</v>
      </c>
      <c r="D12" s="12">
        <v>484</v>
      </c>
      <c r="E12" s="13">
        <f t="shared" si="0"/>
        <v>0.10250569476082004</v>
      </c>
      <c r="F12" s="12">
        <v>346</v>
      </c>
      <c r="G12" s="12">
        <v>395</v>
      </c>
      <c r="H12" s="14">
        <f t="shared" si="1"/>
        <v>0.1416184971098266</v>
      </c>
      <c r="I12" s="12">
        <v>161</v>
      </c>
      <c r="J12" s="12">
        <v>202</v>
      </c>
      <c r="K12" s="13">
        <f t="shared" si="2"/>
        <v>0.25465838509316768</v>
      </c>
      <c r="L12" s="15"/>
      <c r="M12" s="16">
        <v>522</v>
      </c>
      <c r="N12" s="16">
        <v>440</v>
      </c>
      <c r="O12" s="16">
        <v>264</v>
      </c>
      <c r="P12" s="17">
        <f t="shared" si="3"/>
        <v>0.92720306513409967</v>
      </c>
      <c r="Q12" s="17">
        <f t="shared" si="4"/>
        <v>0.89772727272727271</v>
      </c>
      <c r="R12" s="18">
        <f t="shared" si="5"/>
        <v>0.76515151515151514</v>
      </c>
    </row>
    <row r="13" spans="1:18" x14ac:dyDescent="0.25">
      <c r="A13" s="97" t="s">
        <v>9</v>
      </c>
      <c r="B13" s="98"/>
      <c r="C13" s="20">
        <v>49</v>
      </c>
      <c r="D13" s="20">
        <v>52</v>
      </c>
      <c r="E13" s="13">
        <f t="shared" si="0"/>
        <v>6.1224489795918366E-2</v>
      </c>
      <c r="F13" s="20">
        <v>12</v>
      </c>
      <c r="G13" s="20">
        <v>23</v>
      </c>
      <c r="H13" s="14">
        <f t="shared" si="1"/>
        <v>0.91666666666666663</v>
      </c>
      <c r="I13" s="20">
        <v>10</v>
      </c>
      <c r="J13" s="20">
        <v>17</v>
      </c>
      <c r="K13" s="13">
        <f t="shared" si="2"/>
        <v>0.7</v>
      </c>
      <c r="L13" s="15"/>
      <c r="M13" s="16">
        <v>16</v>
      </c>
      <c r="N13" s="16">
        <v>16</v>
      </c>
      <c r="O13" s="16">
        <v>16</v>
      </c>
      <c r="P13" s="17">
        <f t="shared" si="3"/>
        <v>3.25</v>
      </c>
      <c r="Q13" s="17">
        <f t="shared" si="4"/>
        <v>1.4375</v>
      </c>
      <c r="R13" s="18">
        <f t="shared" si="5"/>
        <v>1.0625</v>
      </c>
    </row>
    <row r="14" spans="1:18" x14ac:dyDescent="0.25">
      <c r="A14" s="99" t="s">
        <v>10</v>
      </c>
      <c r="B14" s="100"/>
      <c r="C14" s="19">
        <v>246</v>
      </c>
      <c r="D14" s="19">
        <v>229</v>
      </c>
      <c r="E14" s="13">
        <f t="shared" si="0"/>
        <v>-6.910569105691057E-2</v>
      </c>
      <c r="F14" s="19">
        <v>103</v>
      </c>
      <c r="G14" s="19">
        <v>104</v>
      </c>
      <c r="H14" s="14">
        <f t="shared" si="1"/>
        <v>9.7087378640776691E-3</v>
      </c>
      <c r="I14" s="19">
        <v>62</v>
      </c>
      <c r="J14" s="19">
        <v>52</v>
      </c>
      <c r="K14" s="13">
        <f t="shared" si="2"/>
        <v>-0.16129032258064516</v>
      </c>
      <c r="L14" s="15"/>
      <c r="M14" s="16">
        <v>250</v>
      </c>
      <c r="N14" s="16">
        <v>103</v>
      </c>
      <c r="O14" s="16">
        <v>89</v>
      </c>
      <c r="P14" s="17">
        <f t="shared" si="3"/>
        <v>0.91600000000000004</v>
      </c>
      <c r="Q14" s="17">
        <f t="shared" si="4"/>
        <v>1.0097087378640777</v>
      </c>
      <c r="R14" s="18">
        <f t="shared" si="5"/>
        <v>0.5842696629213483</v>
      </c>
    </row>
    <row r="15" spans="1:18" x14ac:dyDescent="0.25">
      <c r="A15" s="101" t="s">
        <v>11</v>
      </c>
      <c r="B15" s="102"/>
      <c r="C15" s="21">
        <f>C7+C14</f>
        <v>1275</v>
      </c>
      <c r="D15" s="22">
        <f>D7+D14</f>
        <v>1365</v>
      </c>
      <c r="E15" s="23">
        <f t="shared" si="0"/>
        <v>7.0588235294117646E-2</v>
      </c>
      <c r="F15" s="21">
        <f>F7+F14</f>
        <v>899</v>
      </c>
      <c r="G15" s="21">
        <f>G7+G14</f>
        <v>1038</v>
      </c>
      <c r="H15" s="24">
        <f t="shared" si="1"/>
        <v>0.1546162402669633</v>
      </c>
      <c r="I15" s="21">
        <f>I7+I14</f>
        <v>454</v>
      </c>
      <c r="J15" s="21">
        <f>J7+J14</f>
        <v>552</v>
      </c>
      <c r="K15" s="23">
        <f t="shared" si="2"/>
        <v>0.21585903083700442</v>
      </c>
      <c r="L15" s="25"/>
      <c r="M15" s="26">
        <f>M7+M14</f>
        <v>1512</v>
      </c>
      <c r="N15" s="26">
        <f>N7+N14</f>
        <v>1188</v>
      </c>
      <c r="O15" s="26">
        <f>O7+O14</f>
        <v>764</v>
      </c>
      <c r="P15" s="27">
        <f t="shared" si="3"/>
        <v>0.90277777777777779</v>
      </c>
      <c r="Q15" s="27">
        <f t="shared" si="4"/>
        <v>0.8737373737373737</v>
      </c>
      <c r="R15" s="28">
        <f t="shared" si="5"/>
        <v>0.72251308900523559</v>
      </c>
    </row>
    <row r="16" spans="1:18" x14ac:dyDescent="0.25">
      <c r="A16" s="103" t="s">
        <v>12</v>
      </c>
      <c r="B16" s="104"/>
      <c r="C16" s="29"/>
      <c r="D16" s="30"/>
      <c r="E16" s="31"/>
      <c r="F16" s="29"/>
      <c r="G16" s="29"/>
      <c r="H16" s="32"/>
      <c r="I16" s="29"/>
      <c r="J16" s="29"/>
      <c r="K16" s="31"/>
      <c r="L16" s="33"/>
      <c r="M16" s="34"/>
      <c r="N16" s="34"/>
      <c r="O16" s="34"/>
      <c r="P16" s="31"/>
      <c r="Q16" s="31"/>
      <c r="R16" s="35"/>
    </row>
    <row r="17" spans="1:18" x14ac:dyDescent="0.25">
      <c r="A17" s="105" t="s">
        <v>3</v>
      </c>
      <c r="B17" s="106"/>
      <c r="C17" s="12">
        <v>532</v>
      </c>
      <c r="D17" s="12">
        <v>583</v>
      </c>
      <c r="E17" s="13">
        <f t="shared" ref="E17:E25" si="6">(D17-C17)/C17</f>
        <v>9.5864661654135333E-2</v>
      </c>
      <c r="F17" s="12">
        <v>389</v>
      </c>
      <c r="G17" s="12">
        <v>442</v>
      </c>
      <c r="H17" s="14">
        <f t="shared" ref="H17:H25" si="7">(G17-F17)/F17</f>
        <v>0.13624678663239073</v>
      </c>
      <c r="I17" s="12">
        <v>192</v>
      </c>
      <c r="J17" s="12">
        <v>253</v>
      </c>
      <c r="K17" s="14">
        <f t="shared" ref="K17:K25" si="8">(J17-I17)/I17</f>
        <v>0.31770833333333331</v>
      </c>
      <c r="L17" s="15"/>
      <c r="M17" s="12">
        <v>573</v>
      </c>
      <c r="N17" s="12">
        <v>449</v>
      </c>
      <c r="O17" s="12">
        <v>290</v>
      </c>
      <c r="P17" s="17">
        <f t="shared" ref="P17" si="9">D17/M17</f>
        <v>1.0174520069808028</v>
      </c>
      <c r="Q17" s="17">
        <f t="shared" ref="Q17:Q25" si="10">G17/N17</f>
        <v>0.98440979955456576</v>
      </c>
      <c r="R17" s="18">
        <f t="shared" ref="R17:R25" si="11">J17/O17</f>
        <v>0.87241379310344824</v>
      </c>
    </row>
    <row r="18" spans="1:18" x14ac:dyDescent="0.25">
      <c r="A18" s="97" t="s">
        <v>4</v>
      </c>
      <c r="B18" s="98"/>
      <c r="C18" s="19">
        <v>20</v>
      </c>
      <c r="D18" s="19">
        <v>16</v>
      </c>
      <c r="E18" s="13">
        <f t="shared" si="6"/>
        <v>-0.2</v>
      </c>
      <c r="F18" s="19">
        <v>10</v>
      </c>
      <c r="G18" s="19">
        <v>13</v>
      </c>
      <c r="H18" s="14">
        <f t="shared" si="7"/>
        <v>0.3</v>
      </c>
      <c r="I18" s="19">
        <v>5</v>
      </c>
      <c r="J18" s="19">
        <v>9</v>
      </c>
      <c r="K18" s="14">
        <f t="shared" si="8"/>
        <v>0.8</v>
      </c>
      <c r="L18" s="15"/>
      <c r="M18" s="19">
        <v>21</v>
      </c>
      <c r="N18" s="19">
        <v>12</v>
      </c>
      <c r="O18" s="19">
        <v>7</v>
      </c>
      <c r="P18" s="17">
        <f>D18/M18</f>
        <v>0.76190476190476186</v>
      </c>
      <c r="Q18" s="17">
        <f t="shared" si="10"/>
        <v>1.0833333333333333</v>
      </c>
      <c r="R18" s="18">
        <f t="shared" si="11"/>
        <v>1.2857142857142858</v>
      </c>
    </row>
    <row r="19" spans="1:18" x14ac:dyDescent="0.25">
      <c r="A19" s="97" t="s">
        <v>41</v>
      </c>
      <c r="B19" s="98"/>
      <c r="C19" s="19">
        <v>15</v>
      </c>
      <c r="D19" s="19">
        <v>3</v>
      </c>
      <c r="E19" s="13">
        <f t="shared" si="6"/>
        <v>-0.8</v>
      </c>
      <c r="F19" s="19">
        <v>7</v>
      </c>
      <c r="G19" s="19">
        <v>2</v>
      </c>
      <c r="H19" s="14">
        <f t="shared" si="7"/>
        <v>-0.7142857142857143</v>
      </c>
      <c r="I19" s="19">
        <v>3</v>
      </c>
      <c r="J19" s="19">
        <v>2</v>
      </c>
      <c r="K19" s="14">
        <f t="shared" si="8"/>
        <v>-0.33333333333333331</v>
      </c>
      <c r="L19" s="15"/>
      <c r="M19" s="19">
        <v>15</v>
      </c>
      <c r="N19" s="19">
        <v>7</v>
      </c>
      <c r="O19" s="19">
        <v>3</v>
      </c>
      <c r="P19" s="17">
        <f t="shared" ref="P19:P25" si="12">D19/M19</f>
        <v>0.2</v>
      </c>
      <c r="Q19" s="17">
        <f t="shared" si="10"/>
        <v>0.2857142857142857</v>
      </c>
      <c r="R19" s="18">
        <f t="shared" si="11"/>
        <v>0.66666666666666663</v>
      </c>
    </row>
    <row r="20" spans="1:18" x14ac:dyDescent="0.25">
      <c r="A20" s="97" t="s">
        <v>6</v>
      </c>
      <c r="B20" s="98"/>
      <c r="C20" s="19">
        <v>129</v>
      </c>
      <c r="D20" s="19">
        <v>117</v>
      </c>
      <c r="E20" s="13">
        <f t="shared" si="6"/>
        <v>-9.3023255813953487E-2</v>
      </c>
      <c r="F20" s="19">
        <v>83</v>
      </c>
      <c r="G20" s="19">
        <v>72</v>
      </c>
      <c r="H20" s="14">
        <f t="shared" si="7"/>
        <v>-0.13253012048192772</v>
      </c>
      <c r="I20" s="19">
        <v>24</v>
      </c>
      <c r="J20" s="19">
        <v>27</v>
      </c>
      <c r="K20" s="14">
        <f t="shared" si="8"/>
        <v>0.125</v>
      </c>
      <c r="L20" s="15"/>
      <c r="M20" s="19">
        <v>134</v>
      </c>
      <c r="N20" s="19">
        <v>86</v>
      </c>
      <c r="O20" s="19">
        <v>38</v>
      </c>
      <c r="P20" s="17">
        <f t="shared" si="12"/>
        <v>0.87313432835820892</v>
      </c>
      <c r="Q20" s="17">
        <f t="shared" si="10"/>
        <v>0.83720930232558144</v>
      </c>
      <c r="R20" s="18">
        <f t="shared" si="11"/>
        <v>0.71052631578947367</v>
      </c>
    </row>
    <row r="21" spans="1:18" x14ac:dyDescent="0.25">
      <c r="A21" s="97" t="s">
        <v>7</v>
      </c>
      <c r="B21" s="98"/>
      <c r="C21" s="12">
        <v>106</v>
      </c>
      <c r="D21" s="12">
        <v>153</v>
      </c>
      <c r="E21" s="13">
        <f t="shared" si="6"/>
        <v>0.44339622641509435</v>
      </c>
      <c r="F21" s="12">
        <v>90</v>
      </c>
      <c r="G21" s="12">
        <v>140</v>
      </c>
      <c r="H21" s="14">
        <f t="shared" si="7"/>
        <v>0.55555555555555558</v>
      </c>
      <c r="I21" s="12">
        <v>57</v>
      </c>
      <c r="J21" s="12">
        <v>92</v>
      </c>
      <c r="K21" s="14">
        <f t="shared" si="8"/>
        <v>0.61403508771929827</v>
      </c>
      <c r="L21" s="15"/>
      <c r="M21" s="12">
        <v>134</v>
      </c>
      <c r="N21" s="12">
        <v>123</v>
      </c>
      <c r="O21" s="12">
        <v>94</v>
      </c>
      <c r="P21" s="17">
        <f t="shared" si="12"/>
        <v>1.1417910447761195</v>
      </c>
      <c r="Q21" s="17">
        <f t="shared" si="10"/>
        <v>1.1382113821138211</v>
      </c>
      <c r="R21" s="18">
        <f t="shared" si="11"/>
        <v>0.97872340425531912</v>
      </c>
    </row>
    <row r="22" spans="1:18" x14ac:dyDescent="0.25">
      <c r="A22" s="97" t="s">
        <v>8</v>
      </c>
      <c r="B22" s="98"/>
      <c r="C22" s="12">
        <v>271</v>
      </c>
      <c r="D22" s="12">
        <v>283</v>
      </c>
      <c r="E22" s="13">
        <f t="shared" si="6"/>
        <v>4.4280442804428041E-2</v>
      </c>
      <c r="F22" s="12">
        <v>204</v>
      </c>
      <c r="G22" s="12">
        <v>207</v>
      </c>
      <c r="H22" s="14">
        <f t="shared" si="7"/>
        <v>1.4705882352941176E-2</v>
      </c>
      <c r="I22" s="12">
        <v>101</v>
      </c>
      <c r="J22" s="12">
        <v>117</v>
      </c>
      <c r="K22" s="14">
        <f t="shared" si="8"/>
        <v>0.15841584158415842</v>
      </c>
      <c r="L22" s="15"/>
      <c r="M22" s="12">
        <v>291</v>
      </c>
      <c r="N22" s="12">
        <v>226</v>
      </c>
      <c r="O22" s="12">
        <v>144</v>
      </c>
      <c r="P22" s="17">
        <f t="shared" si="12"/>
        <v>0.97250859106529208</v>
      </c>
      <c r="Q22" s="17">
        <f t="shared" si="10"/>
        <v>0.91592920353982299</v>
      </c>
      <c r="R22" s="18">
        <f t="shared" si="11"/>
        <v>0.8125</v>
      </c>
    </row>
    <row r="23" spans="1:18" x14ac:dyDescent="0.25">
      <c r="A23" s="97" t="s">
        <v>9</v>
      </c>
      <c r="B23" s="98"/>
      <c r="C23" s="20">
        <v>26</v>
      </c>
      <c r="D23" s="20">
        <v>30</v>
      </c>
      <c r="E23" s="13">
        <f t="shared" si="6"/>
        <v>0.15384615384615385</v>
      </c>
      <c r="F23" s="20">
        <v>12</v>
      </c>
      <c r="G23" s="20">
        <v>23</v>
      </c>
      <c r="H23" s="14">
        <f t="shared" si="7"/>
        <v>0.91666666666666663</v>
      </c>
      <c r="I23" s="20">
        <v>10</v>
      </c>
      <c r="J23" s="20">
        <v>17</v>
      </c>
      <c r="K23" s="14">
        <f t="shared" si="8"/>
        <v>0.7</v>
      </c>
      <c r="L23" s="15"/>
      <c r="M23" s="20">
        <v>14</v>
      </c>
      <c r="N23" s="20">
        <v>14</v>
      </c>
      <c r="O23" s="20">
        <v>14</v>
      </c>
      <c r="P23" s="17">
        <f t="shared" si="12"/>
        <v>2.1428571428571428</v>
      </c>
      <c r="Q23" s="17">
        <f t="shared" si="10"/>
        <v>1.6428571428571428</v>
      </c>
      <c r="R23" s="18">
        <f t="shared" si="11"/>
        <v>1.2142857142857142</v>
      </c>
    </row>
    <row r="24" spans="1:18" x14ac:dyDescent="0.25">
      <c r="A24" s="99" t="s">
        <v>10</v>
      </c>
      <c r="B24" s="100"/>
      <c r="C24" s="19">
        <v>241</v>
      </c>
      <c r="D24" s="19">
        <v>225</v>
      </c>
      <c r="E24" s="13">
        <f t="shared" si="6"/>
        <v>-6.6390041493775934E-2</v>
      </c>
      <c r="F24" s="19">
        <v>101</v>
      </c>
      <c r="G24" s="19">
        <v>102</v>
      </c>
      <c r="H24" s="14">
        <f t="shared" si="7"/>
        <v>9.9009900990099011E-3</v>
      </c>
      <c r="I24" s="19">
        <v>61</v>
      </c>
      <c r="J24" s="19">
        <v>52</v>
      </c>
      <c r="K24" s="14">
        <f t="shared" si="8"/>
        <v>-0.14754098360655737</v>
      </c>
      <c r="L24" s="15"/>
      <c r="M24" s="19">
        <v>245</v>
      </c>
      <c r="N24" s="19">
        <v>100</v>
      </c>
      <c r="O24" s="19">
        <v>87</v>
      </c>
      <c r="P24" s="17">
        <f t="shared" si="12"/>
        <v>0.91836734693877553</v>
      </c>
      <c r="Q24" s="17">
        <f t="shared" si="10"/>
        <v>1.02</v>
      </c>
      <c r="R24" s="18">
        <f t="shared" si="11"/>
        <v>0.5977011494252874</v>
      </c>
    </row>
    <row r="25" spans="1:18" x14ac:dyDescent="0.25">
      <c r="A25" s="101" t="s">
        <v>13</v>
      </c>
      <c r="B25" s="102"/>
      <c r="C25" s="36">
        <f>C17+C24</f>
        <v>773</v>
      </c>
      <c r="D25" s="37">
        <f>D17+D24</f>
        <v>808</v>
      </c>
      <c r="E25" s="23">
        <f t="shared" si="6"/>
        <v>4.5278137128072445E-2</v>
      </c>
      <c r="F25" s="36">
        <f>F17+F24</f>
        <v>490</v>
      </c>
      <c r="G25" s="36">
        <f>G17+G24</f>
        <v>544</v>
      </c>
      <c r="H25" s="24">
        <f t="shared" si="7"/>
        <v>0.11020408163265306</v>
      </c>
      <c r="I25" s="36">
        <f>I17+I24</f>
        <v>253</v>
      </c>
      <c r="J25" s="36">
        <f>J17+J24</f>
        <v>305</v>
      </c>
      <c r="K25" s="23">
        <f t="shared" si="8"/>
        <v>0.20553359683794467</v>
      </c>
      <c r="L25" s="25"/>
      <c r="M25" s="38">
        <f>M17+M24</f>
        <v>818</v>
      </c>
      <c r="N25" s="38">
        <f>N17+N24</f>
        <v>549</v>
      </c>
      <c r="O25" s="38">
        <f>O17+O24</f>
        <v>377</v>
      </c>
      <c r="P25" s="27">
        <f t="shared" si="12"/>
        <v>0.98777506112469438</v>
      </c>
      <c r="Q25" s="27">
        <f t="shared" si="10"/>
        <v>0.99089253187613846</v>
      </c>
      <c r="R25" s="28">
        <f t="shared" si="11"/>
        <v>0.80901856763925728</v>
      </c>
    </row>
    <row r="26" spans="1:18" ht="15" customHeight="1" x14ac:dyDescent="0.25">
      <c r="A26" s="92" t="s">
        <v>14</v>
      </c>
      <c r="B26" s="93"/>
      <c r="C26" s="39"/>
      <c r="D26" s="40"/>
      <c r="E26" s="41"/>
      <c r="F26" s="39"/>
      <c r="G26" s="39"/>
      <c r="H26" s="42"/>
      <c r="I26" s="39"/>
      <c r="J26" s="39"/>
      <c r="K26" s="41"/>
      <c r="L26" s="43"/>
      <c r="M26" s="44"/>
      <c r="N26" s="44"/>
      <c r="O26" s="44"/>
      <c r="P26" s="45"/>
      <c r="Q26" s="45"/>
      <c r="R26" s="46"/>
    </row>
    <row r="27" spans="1:18" x14ac:dyDescent="0.25">
      <c r="A27" s="94" t="s">
        <v>15</v>
      </c>
      <c r="B27" s="47" t="s">
        <v>16</v>
      </c>
      <c r="C27" s="19">
        <v>20</v>
      </c>
      <c r="D27" s="48">
        <v>21</v>
      </c>
      <c r="E27" s="13">
        <f t="shared" ref="E27:E65" si="13">(D27-C27)/C27</f>
        <v>0.05</v>
      </c>
      <c r="F27" s="19">
        <v>10</v>
      </c>
      <c r="G27" s="19">
        <v>12</v>
      </c>
      <c r="H27" s="14">
        <f t="shared" ref="H27:H52" si="14">(G27-F27)/F27</f>
        <v>0.2</v>
      </c>
      <c r="I27" s="19">
        <v>2</v>
      </c>
      <c r="J27" s="19">
        <v>6</v>
      </c>
      <c r="K27" s="88">
        <f t="shared" ref="K27:K28" si="15">(J27-I27)/I27</f>
        <v>2</v>
      </c>
      <c r="L27" s="49"/>
      <c r="M27" s="50">
        <v>20</v>
      </c>
      <c r="N27" s="50">
        <v>9</v>
      </c>
      <c r="O27" s="51">
        <v>5</v>
      </c>
      <c r="P27" s="17">
        <f t="shared" ref="P27:P65" si="16">D27/M27</f>
        <v>1.05</v>
      </c>
      <c r="Q27" s="17">
        <f t="shared" ref="Q27:Q65" si="17">G27/N27</f>
        <v>1.3333333333333333</v>
      </c>
      <c r="R27" s="18">
        <f t="shared" ref="R27:R65" si="18">J27/O27</f>
        <v>1.2</v>
      </c>
    </row>
    <row r="28" spans="1:18" x14ac:dyDescent="0.25">
      <c r="A28" s="95"/>
      <c r="B28" s="52" t="s">
        <v>17</v>
      </c>
      <c r="C28" s="53">
        <v>124</v>
      </c>
      <c r="D28" s="54">
        <v>76</v>
      </c>
      <c r="E28" s="55">
        <f t="shared" si="13"/>
        <v>-0.38709677419354838</v>
      </c>
      <c r="F28" s="53">
        <v>85</v>
      </c>
      <c r="G28" s="53">
        <v>51</v>
      </c>
      <c r="H28" s="56">
        <f t="shared" si="14"/>
        <v>-0.4</v>
      </c>
      <c r="I28" s="53">
        <v>44</v>
      </c>
      <c r="J28" s="53">
        <v>24</v>
      </c>
      <c r="K28" s="13">
        <f t="shared" si="15"/>
        <v>-0.45454545454545453</v>
      </c>
      <c r="L28" s="57"/>
      <c r="M28" s="58">
        <v>127</v>
      </c>
      <c r="N28" s="58">
        <v>90</v>
      </c>
      <c r="O28" s="58">
        <v>59</v>
      </c>
      <c r="P28" s="17">
        <f t="shared" si="16"/>
        <v>0.59842519685039375</v>
      </c>
      <c r="Q28" s="17">
        <f t="shared" si="17"/>
        <v>0.56666666666666665</v>
      </c>
      <c r="R28" s="18">
        <f t="shared" si="18"/>
        <v>0.40677966101694918</v>
      </c>
    </row>
    <row r="29" spans="1:18" s="68" customFormat="1" ht="15.75" thickBot="1" x14ac:dyDescent="0.3">
      <c r="A29" s="96"/>
      <c r="B29" s="59" t="s">
        <v>18</v>
      </c>
      <c r="C29" s="60">
        <v>55</v>
      </c>
      <c r="D29" s="61">
        <v>50</v>
      </c>
      <c r="E29" s="62">
        <f t="shared" si="13"/>
        <v>-9.0909090909090912E-2</v>
      </c>
      <c r="F29" s="60">
        <v>14</v>
      </c>
      <c r="G29" s="60">
        <v>13</v>
      </c>
      <c r="H29" s="63">
        <f t="shared" si="14"/>
        <v>-7.1428571428571425E-2</v>
      </c>
      <c r="I29" s="60">
        <v>6</v>
      </c>
      <c r="J29" s="60">
        <v>4</v>
      </c>
      <c r="K29" s="62">
        <f>(J29-I29)/I29</f>
        <v>-0.33333333333333331</v>
      </c>
      <c r="L29" s="64"/>
      <c r="M29" s="65">
        <v>55</v>
      </c>
      <c r="N29" s="65">
        <v>14</v>
      </c>
      <c r="O29" s="65">
        <v>12</v>
      </c>
      <c r="P29" s="66">
        <f t="shared" si="16"/>
        <v>0.90909090909090906</v>
      </c>
      <c r="Q29" s="66">
        <f t="shared" si="17"/>
        <v>0.9285714285714286</v>
      </c>
      <c r="R29" s="67">
        <f t="shared" si="18"/>
        <v>0.33333333333333331</v>
      </c>
    </row>
    <row r="30" spans="1:18" ht="15.75" thickBot="1" x14ac:dyDescent="0.3">
      <c r="A30" s="91" t="s">
        <v>19</v>
      </c>
      <c r="B30" s="69" t="s">
        <v>16</v>
      </c>
      <c r="C30" s="70">
        <v>35</v>
      </c>
      <c r="D30" s="71">
        <v>27</v>
      </c>
      <c r="E30" s="72">
        <f t="shared" si="13"/>
        <v>-0.22857142857142856</v>
      </c>
      <c r="F30" s="70">
        <v>21</v>
      </c>
      <c r="G30" s="70">
        <v>20</v>
      </c>
      <c r="H30" s="73">
        <f t="shared" si="14"/>
        <v>-4.7619047619047616E-2</v>
      </c>
      <c r="I30" s="53">
        <v>5</v>
      </c>
      <c r="J30" s="53">
        <v>5</v>
      </c>
      <c r="K30" s="72">
        <f t="shared" ref="K30:K52" si="19">(J30-I30)/I30</f>
        <v>0</v>
      </c>
      <c r="L30" s="74"/>
      <c r="M30" s="75">
        <v>38</v>
      </c>
      <c r="N30" s="75">
        <v>22</v>
      </c>
      <c r="O30" s="75">
        <v>8</v>
      </c>
      <c r="P30" s="76">
        <f t="shared" si="16"/>
        <v>0.71052631578947367</v>
      </c>
      <c r="Q30" s="76">
        <f t="shared" si="17"/>
        <v>0.90909090909090906</v>
      </c>
      <c r="R30" s="77">
        <f t="shared" si="18"/>
        <v>0.625</v>
      </c>
    </row>
    <row r="31" spans="1:18" ht="15.75" thickBot="1" x14ac:dyDescent="0.3">
      <c r="A31" s="91"/>
      <c r="B31" s="52" t="s">
        <v>17</v>
      </c>
      <c r="C31" s="48">
        <v>139</v>
      </c>
      <c r="D31" s="48">
        <v>136</v>
      </c>
      <c r="E31" s="13">
        <f t="shared" si="13"/>
        <v>-2.1582733812949641E-2</v>
      </c>
      <c r="F31" s="19">
        <v>103</v>
      </c>
      <c r="G31" s="19">
        <v>106</v>
      </c>
      <c r="H31" s="14">
        <f t="shared" si="14"/>
        <v>2.9126213592233011E-2</v>
      </c>
      <c r="I31" s="19">
        <v>49</v>
      </c>
      <c r="J31" s="19">
        <v>66</v>
      </c>
      <c r="K31" s="13">
        <f t="shared" si="19"/>
        <v>0.34693877551020408</v>
      </c>
      <c r="L31" s="57"/>
      <c r="M31" s="50">
        <v>153</v>
      </c>
      <c r="N31" s="50">
        <v>124</v>
      </c>
      <c r="O31" s="50">
        <v>76</v>
      </c>
      <c r="P31" s="17">
        <f t="shared" si="16"/>
        <v>0.88888888888888884</v>
      </c>
      <c r="Q31" s="17">
        <f t="shared" si="17"/>
        <v>0.85483870967741937</v>
      </c>
      <c r="R31" s="18">
        <f t="shared" si="18"/>
        <v>0.86842105263157898</v>
      </c>
    </row>
    <row r="32" spans="1:18" ht="15.75" thickBot="1" x14ac:dyDescent="0.3">
      <c r="A32" s="89"/>
      <c r="B32" s="59" t="s">
        <v>18</v>
      </c>
      <c r="C32" s="60">
        <v>27</v>
      </c>
      <c r="D32" s="61">
        <v>23</v>
      </c>
      <c r="E32" s="62">
        <f t="shared" si="13"/>
        <v>-0.14814814814814814</v>
      </c>
      <c r="F32" s="60">
        <v>17</v>
      </c>
      <c r="G32" s="60">
        <v>14</v>
      </c>
      <c r="H32" s="63">
        <f t="shared" si="14"/>
        <v>-0.17647058823529413</v>
      </c>
      <c r="I32" s="60">
        <v>10</v>
      </c>
      <c r="J32" s="60">
        <v>4</v>
      </c>
      <c r="K32" s="62">
        <f t="shared" si="19"/>
        <v>-0.6</v>
      </c>
      <c r="L32" s="64"/>
      <c r="M32" s="65">
        <v>31</v>
      </c>
      <c r="N32" s="65">
        <v>19</v>
      </c>
      <c r="O32" s="65">
        <v>17</v>
      </c>
      <c r="P32" s="66">
        <f t="shared" si="16"/>
        <v>0.74193548387096775</v>
      </c>
      <c r="Q32" s="66">
        <f t="shared" si="17"/>
        <v>0.73684210526315785</v>
      </c>
      <c r="R32" s="67">
        <f t="shared" si="18"/>
        <v>0.23529411764705882</v>
      </c>
    </row>
    <row r="33" spans="1:18" ht="15.75" thickBot="1" x14ac:dyDescent="0.3">
      <c r="A33" s="91" t="s">
        <v>20</v>
      </c>
      <c r="B33" s="69" t="s">
        <v>16</v>
      </c>
      <c r="C33" s="70">
        <v>30</v>
      </c>
      <c r="D33" s="71">
        <v>20</v>
      </c>
      <c r="E33" s="72">
        <f t="shared" si="13"/>
        <v>-0.33333333333333331</v>
      </c>
      <c r="F33" s="70">
        <v>18</v>
      </c>
      <c r="G33" s="70">
        <v>11</v>
      </c>
      <c r="H33" s="73">
        <f t="shared" si="14"/>
        <v>-0.3888888888888889</v>
      </c>
      <c r="I33" s="53">
        <v>3</v>
      </c>
      <c r="J33" s="53">
        <v>3</v>
      </c>
      <c r="K33" s="72">
        <f t="shared" si="19"/>
        <v>0</v>
      </c>
      <c r="L33" s="74"/>
      <c r="M33" s="75">
        <v>30</v>
      </c>
      <c r="N33" s="75">
        <v>18</v>
      </c>
      <c r="O33" s="75">
        <v>6</v>
      </c>
      <c r="P33" s="76">
        <f t="shared" si="16"/>
        <v>0.66666666666666663</v>
      </c>
      <c r="Q33" s="76">
        <f t="shared" si="17"/>
        <v>0.61111111111111116</v>
      </c>
      <c r="R33" s="77">
        <f t="shared" si="18"/>
        <v>0.5</v>
      </c>
    </row>
    <row r="34" spans="1:18" ht="15.75" thickBot="1" x14ac:dyDescent="0.3">
      <c r="A34" s="91"/>
      <c r="B34" s="52" t="s">
        <v>17</v>
      </c>
      <c r="C34" s="48">
        <v>104</v>
      </c>
      <c r="D34" s="48">
        <v>117</v>
      </c>
      <c r="E34" s="13">
        <f t="shared" si="13"/>
        <v>0.125</v>
      </c>
      <c r="F34" s="19">
        <v>74</v>
      </c>
      <c r="G34" s="19">
        <v>84</v>
      </c>
      <c r="H34" s="14">
        <f t="shared" si="14"/>
        <v>0.13513513513513514</v>
      </c>
      <c r="I34" s="19">
        <v>27</v>
      </c>
      <c r="J34" s="19">
        <v>43</v>
      </c>
      <c r="K34" s="13">
        <f t="shared" si="19"/>
        <v>0.59259259259259256</v>
      </c>
      <c r="L34" s="57"/>
      <c r="M34" s="50">
        <v>108</v>
      </c>
      <c r="N34" s="50">
        <v>79</v>
      </c>
      <c r="O34" s="50">
        <v>44</v>
      </c>
      <c r="P34" s="17">
        <f t="shared" si="16"/>
        <v>1.0833333333333333</v>
      </c>
      <c r="Q34" s="17">
        <f t="shared" si="17"/>
        <v>1.0632911392405062</v>
      </c>
      <c r="R34" s="18">
        <f t="shared" si="18"/>
        <v>0.97727272727272729</v>
      </c>
    </row>
    <row r="35" spans="1:18" ht="15.75" thickBot="1" x14ac:dyDescent="0.3">
      <c r="A35" s="89"/>
      <c r="B35" s="59" t="s">
        <v>18</v>
      </c>
      <c r="C35" s="60">
        <v>36</v>
      </c>
      <c r="D35" s="61">
        <v>32</v>
      </c>
      <c r="E35" s="62">
        <f t="shared" si="13"/>
        <v>-0.1111111111111111</v>
      </c>
      <c r="F35" s="60">
        <v>15</v>
      </c>
      <c r="G35" s="60">
        <v>12</v>
      </c>
      <c r="H35" s="63">
        <f t="shared" si="14"/>
        <v>-0.2</v>
      </c>
      <c r="I35" s="60">
        <v>5</v>
      </c>
      <c r="J35" s="60">
        <v>4</v>
      </c>
      <c r="K35" s="62">
        <f t="shared" si="19"/>
        <v>-0.2</v>
      </c>
      <c r="L35" s="64"/>
      <c r="M35" s="65">
        <v>36</v>
      </c>
      <c r="N35" s="65">
        <v>15</v>
      </c>
      <c r="O35" s="65">
        <v>14</v>
      </c>
      <c r="P35" s="66">
        <f t="shared" si="16"/>
        <v>0.88888888888888884</v>
      </c>
      <c r="Q35" s="66">
        <f t="shared" si="17"/>
        <v>0.8</v>
      </c>
      <c r="R35" s="67">
        <f t="shared" si="18"/>
        <v>0.2857142857142857</v>
      </c>
    </row>
    <row r="36" spans="1:18" ht="15.75" thickBot="1" x14ac:dyDescent="0.3">
      <c r="A36" s="91" t="s">
        <v>21</v>
      </c>
      <c r="B36" s="69" t="s">
        <v>16</v>
      </c>
      <c r="C36" s="71">
        <v>19</v>
      </c>
      <c r="D36" s="71">
        <v>25</v>
      </c>
      <c r="E36" s="72">
        <f t="shared" si="13"/>
        <v>0.31578947368421051</v>
      </c>
      <c r="F36" s="70">
        <v>16</v>
      </c>
      <c r="G36" s="70">
        <v>16</v>
      </c>
      <c r="H36" s="73">
        <f t="shared" si="14"/>
        <v>0</v>
      </c>
      <c r="I36" s="53">
        <v>6</v>
      </c>
      <c r="J36" s="53">
        <v>8</v>
      </c>
      <c r="K36" s="72">
        <f t="shared" si="19"/>
        <v>0.33333333333333331</v>
      </c>
      <c r="L36" s="74"/>
      <c r="M36" s="75">
        <v>20</v>
      </c>
      <c r="N36" s="75">
        <v>16</v>
      </c>
      <c r="O36" s="75">
        <v>9</v>
      </c>
      <c r="P36" s="76">
        <f t="shared" si="16"/>
        <v>1.25</v>
      </c>
      <c r="Q36" s="76">
        <f t="shared" si="17"/>
        <v>1</v>
      </c>
      <c r="R36" s="77">
        <f t="shared" si="18"/>
        <v>0.88888888888888884</v>
      </c>
    </row>
    <row r="37" spans="1:18" ht="15.75" thickBot="1" x14ac:dyDescent="0.3">
      <c r="A37" s="91"/>
      <c r="B37" s="52" t="s">
        <v>17</v>
      </c>
      <c r="C37" s="48">
        <v>52</v>
      </c>
      <c r="D37" s="48">
        <v>90</v>
      </c>
      <c r="E37" s="13">
        <f t="shared" si="13"/>
        <v>0.73076923076923073</v>
      </c>
      <c r="F37" s="19">
        <v>40</v>
      </c>
      <c r="G37" s="19">
        <v>71</v>
      </c>
      <c r="H37" s="14">
        <f t="shared" si="14"/>
        <v>0.77500000000000002</v>
      </c>
      <c r="I37" s="19">
        <v>24</v>
      </c>
      <c r="J37" s="19">
        <v>40</v>
      </c>
      <c r="K37" s="13">
        <f t="shared" si="19"/>
        <v>0.66666666666666663</v>
      </c>
      <c r="L37" s="57"/>
      <c r="M37" s="50">
        <v>60</v>
      </c>
      <c r="N37" s="50">
        <v>49</v>
      </c>
      <c r="O37" s="50">
        <v>36</v>
      </c>
      <c r="P37" s="17">
        <f t="shared" si="16"/>
        <v>1.5</v>
      </c>
      <c r="Q37" s="17">
        <f t="shared" si="17"/>
        <v>1.4489795918367347</v>
      </c>
      <c r="R37" s="18">
        <f t="shared" si="18"/>
        <v>1.1111111111111112</v>
      </c>
    </row>
    <row r="38" spans="1:18" ht="15.75" thickBot="1" x14ac:dyDescent="0.3">
      <c r="A38" s="89"/>
      <c r="B38" s="59" t="s">
        <v>18</v>
      </c>
      <c r="C38" s="60">
        <v>35</v>
      </c>
      <c r="D38" s="61">
        <v>21</v>
      </c>
      <c r="E38" s="62">
        <f t="shared" si="13"/>
        <v>-0.4</v>
      </c>
      <c r="F38" s="60">
        <v>3</v>
      </c>
      <c r="G38" s="60">
        <v>3</v>
      </c>
      <c r="H38" s="63">
        <f t="shared" si="14"/>
        <v>0</v>
      </c>
      <c r="I38" s="60">
        <v>2</v>
      </c>
      <c r="J38" s="60">
        <v>2</v>
      </c>
      <c r="K38" s="62">
        <f t="shared" si="19"/>
        <v>0</v>
      </c>
      <c r="L38" s="64"/>
      <c r="M38" s="65">
        <v>34</v>
      </c>
      <c r="N38" s="65">
        <v>3</v>
      </c>
      <c r="O38" s="65">
        <v>2</v>
      </c>
      <c r="P38" s="66">
        <f t="shared" si="16"/>
        <v>0.61764705882352944</v>
      </c>
      <c r="Q38" s="66">
        <f t="shared" si="17"/>
        <v>1</v>
      </c>
      <c r="R38" s="67">
        <f t="shared" si="18"/>
        <v>1</v>
      </c>
    </row>
    <row r="39" spans="1:18" ht="15.75" thickBot="1" x14ac:dyDescent="0.3">
      <c r="A39" s="91" t="s">
        <v>22</v>
      </c>
      <c r="B39" s="69" t="s">
        <v>16</v>
      </c>
      <c r="C39" s="71">
        <v>8</v>
      </c>
      <c r="D39" s="71">
        <v>6</v>
      </c>
      <c r="E39" s="72">
        <f t="shared" si="13"/>
        <v>-0.25</v>
      </c>
      <c r="F39" s="70">
        <v>7</v>
      </c>
      <c r="G39" s="70">
        <v>2</v>
      </c>
      <c r="H39" s="73">
        <f t="shared" si="14"/>
        <v>-0.7142857142857143</v>
      </c>
      <c r="I39" s="53">
        <v>2</v>
      </c>
      <c r="J39" s="53">
        <v>1</v>
      </c>
      <c r="K39" s="13">
        <f t="shared" si="19"/>
        <v>-0.5</v>
      </c>
      <c r="L39" s="74"/>
      <c r="M39" s="75">
        <v>8</v>
      </c>
      <c r="N39" s="75">
        <v>7</v>
      </c>
      <c r="O39" s="75">
        <v>4</v>
      </c>
      <c r="P39" s="76">
        <f t="shared" si="16"/>
        <v>0.75</v>
      </c>
      <c r="Q39" s="76">
        <f t="shared" si="17"/>
        <v>0.2857142857142857</v>
      </c>
      <c r="R39" s="77">
        <f t="shared" si="18"/>
        <v>0.25</v>
      </c>
    </row>
    <row r="40" spans="1:18" ht="15.75" thickBot="1" x14ac:dyDescent="0.3">
      <c r="A40" s="91"/>
      <c r="B40" s="52" t="s">
        <v>17</v>
      </c>
      <c r="C40" s="19">
        <v>21</v>
      </c>
      <c r="D40" s="48">
        <v>24</v>
      </c>
      <c r="E40" s="13">
        <f t="shared" si="13"/>
        <v>0.14285714285714285</v>
      </c>
      <c r="F40" s="19">
        <v>19</v>
      </c>
      <c r="G40" s="19">
        <v>16</v>
      </c>
      <c r="H40" s="14">
        <f t="shared" si="14"/>
        <v>-0.15789473684210525</v>
      </c>
      <c r="I40" s="19">
        <v>8</v>
      </c>
      <c r="J40" s="19">
        <v>10</v>
      </c>
      <c r="K40" s="13">
        <f t="shared" si="19"/>
        <v>0.25</v>
      </c>
      <c r="L40" s="57"/>
      <c r="M40" s="50">
        <v>22</v>
      </c>
      <c r="N40" s="50">
        <v>20</v>
      </c>
      <c r="O40" s="50">
        <v>12</v>
      </c>
      <c r="P40" s="17">
        <f t="shared" si="16"/>
        <v>1.0909090909090908</v>
      </c>
      <c r="Q40" s="17">
        <f t="shared" si="17"/>
        <v>0.8</v>
      </c>
      <c r="R40" s="18">
        <f t="shared" si="18"/>
        <v>0.83333333333333337</v>
      </c>
    </row>
    <row r="41" spans="1:18" ht="15.75" thickBot="1" x14ac:dyDescent="0.3">
      <c r="A41" s="89"/>
      <c r="B41" s="59" t="s">
        <v>18</v>
      </c>
      <c r="C41" s="60">
        <v>38</v>
      </c>
      <c r="D41" s="61">
        <v>45</v>
      </c>
      <c r="E41" s="62">
        <f t="shared" si="13"/>
        <v>0.18421052631578946</v>
      </c>
      <c r="F41" s="60">
        <v>30</v>
      </c>
      <c r="G41" s="60">
        <v>29</v>
      </c>
      <c r="H41" s="63">
        <f t="shared" si="14"/>
        <v>-3.3333333333333333E-2</v>
      </c>
      <c r="I41" s="60">
        <v>24</v>
      </c>
      <c r="J41" s="60">
        <v>19</v>
      </c>
      <c r="K41" s="62">
        <f t="shared" si="19"/>
        <v>-0.20833333333333334</v>
      </c>
      <c r="L41" s="64"/>
      <c r="M41" s="65">
        <v>38</v>
      </c>
      <c r="N41" s="65">
        <v>27</v>
      </c>
      <c r="O41" s="65">
        <v>21</v>
      </c>
      <c r="P41" s="66">
        <f t="shared" si="16"/>
        <v>1.1842105263157894</v>
      </c>
      <c r="Q41" s="66">
        <f t="shared" si="17"/>
        <v>1.0740740740740742</v>
      </c>
      <c r="R41" s="67">
        <f t="shared" si="18"/>
        <v>0.90476190476190477</v>
      </c>
    </row>
    <row r="42" spans="1:18" ht="15.75" thickBot="1" x14ac:dyDescent="0.3">
      <c r="A42" s="91" t="s">
        <v>23</v>
      </c>
      <c r="B42" s="69" t="s">
        <v>16</v>
      </c>
      <c r="C42" s="71">
        <v>0</v>
      </c>
      <c r="D42" s="71">
        <v>1</v>
      </c>
      <c r="E42" s="83" t="s">
        <v>50</v>
      </c>
      <c r="F42" s="70">
        <v>0</v>
      </c>
      <c r="G42" s="70">
        <v>1</v>
      </c>
      <c r="H42" s="83" t="s">
        <v>50</v>
      </c>
      <c r="I42" s="53">
        <v>0</v>
      </c>
      <c r="J42" s="53">
        <v>0</v>
      </c>
      <c r="K42" s="83" t="s">
        <v>50</v>
      </c>
      <c r="L42" s="74"/>
      <c r="M42" s="75">
        <v>0</v>
      </c>
      <c r="N42" s="75">
        <v>0</v>
      </c>
      <c r="O42" s="75">
        <v>0</v>
      </c>
      <c r="P42" s="84" t="s">
        <v>50</v>
      </c>
      <c r="Q42" s="84" t="s">
        <v>50</v>
      </c>
      <c r="R42" s="86" t="s">
        <v>50</v>
      </c>
    </row>
    <row r="43" spans="1:18" ht="15.75" thickBot="1" x14ac:dyDescent="0.3">
      <c r="A43" s="91"/>
      <c r="B43" s="52" t="s">
        <v>17</v>
      </c>
      <c r="C43" s="48">
        <v>4</v>
      </c>
      <c r="D43" s="48">
        <v>6</v>
      </c>
      <c r="E43" s="13">
        <f t="shared" si="13"/>
        <v>0.5</v>
      </c>
      <c r="F43" s="19">
        <v>4</v>
      </c>
      <c r="G43" s="19">
        <v>4</v>
      </c>
      <c r="H43" s="14">
        <f t="shared" si="14"/>
        <v>0</v>
      </c>
      <c r="I43" s="19">
        <v>2</v>
      </c>
      <c r="J43" s="19">
        <v>2</v>
      </c>
      <c r="K43" s="13">
        <f t="shared" si="19"/>
        <v>0</v>
      </c>
      <c r="L43" s="57"/>
      <c r="M43" s="50">
        <v>4</v>
      </c>
      <c r="N43" s="50">
        <v>4</v>
      </c>
      <c r="O43" s="50">
        <v>2</v>
      </c>
      <c r="P43" s="17">
        <f t="shared" si="16"/>
        <v>1.5</v>
      </c>
      <c r="Q43" s="17">
        <f t="shared" si="17"/>
        <v>1</v>
      </c>
      <c r="R43" s="18">
        <f t="shared" si="18"/>
        <v>1</v>
      </c>
    </row>
    <row r="44" spans="1:18" ht="15.75" thickBot="1" x14ac:dyDescent="0.3">
      <c r="A44" s="89"/>
      <c r="B44" s="59" t="s">
        <v>18</v>
      </c>
      <c r="C44" s="60">
        <v>20</v>
      </c>
      <c r="D44" s="61">
        <v>9</v>
      </c>
      <c r="E44" s="62">
        <f t="shared" si="13"/>
        <v>-0.55000000000000004</v>
      </c>
      <c r="F44" s="60">
        <v>7</v>
      </c>
      <c r="G44" s="60">
        <v>4</v>
      </c>
      <c r="H44" s="63">
        <f t="shared" si="14"/>
        <v>-0.42857142857142855</v>
      </c>
      <c r="I44" s="60">
        <v>4</v>
      </c>
      <c r="J44" s="60">
        <v>2</v>
      </c>
      <c r="K44" s="85">
        <f t="shared" si="19"/>
        <v>-0.5</v>
      </c>
      <c r="L44" s="64"/>
      <c r="M44" s="65">
        <v>20</v>
      </c>
      <c r="N44" s="65">
        <v>8</v>
      </c>
      <c r="O44" s="65">
        <v>8</v>
      </c>
      <c r="P44" s="66">
        <f t="shared" si="16"/>
        <v>0.45</v>
      </c>
      <c r="Q44" s="66">
        <f t="shared" si="17"/>
        <v>0.5</v>
      </c>
      <c r="R44" s="67">
        <f t="shared" si="18"/>
        <v>0.25</v>
      </c>
    </row>
    <row r="45" spans="1:18" ht="15.75" thickBot="1" x14ac:dyDescent="0.3">
      <c r="A45" s="91" t="s">
        <v>24</v>
      </c>
      <c r="B45" s="69" t="s">
        <v>16</v>
      </c>
      <c r="C45" s="71">
        <v>17</v>
      </c>
      <c r="D45" s="71">
        <v>16</v>
      </c>
      <c r="E45" s="72">
        <f t="shared" si="13"/>
        <v>-5.8823529411764705E-2</v>
      </c>
      <c r="F45" s="70">
        <v>11</v>
      </c>
      <c r="G45" s="70">
        <v>9</v>
      </c>
      <c r="H45" s="73">
        <f t="shared" si="14"/>
        <v>-0.18181818181818182</v>
      </c>
      <c r="I45" s="53">
        <v>6</v>
      </c>
      <c r="J45" s="53">
        <v>3</v>
      </c>
      <c r="K45" s="72">
        <f t="shared" si="19"/>
        <v>-0.5</v>
      </c>
      <c r="L45" s="74"/>
      <c r="M45" s="75">
        <v>18</v>
      </c>
      <c r="N45" s="75">
        <v>14</v>
      </c>
      <c r="O45" s="75">
        <v>6</v>
      </c>
      <c r="P45" s="76">
        <f t="shared" si="16"/>
        <v>0.88888888888888884</v>
      </c>
      <c r="Q45" s="76">
        <f t="shared" si="17"/>
        <v>0.6428571428571429</v>
      </c>
      <c r="R45" s="77">
        <f t="shared" si="18"/>
        <v>0.5</v>
      </c>
    </row>
    <row r="46" spans="1:18" ht="15.75" thickBot="1" x14ac:dyDescent="0.3">
      <c r="A46" s="91"/>
      <c r="B46" s="52" t="s">
        <v>17</v>
      </c>
      <c r="C46" s="48">
        <v>82</v>
      </c>
      <c r="D46" s="48">
        <v>124</v>
      </c>
      <c r="E46" s="13">
        <f t="shared" si="13"/>
        <v>0.51219512195121952</v>
      </c>
      <c r="F46" s="19">
        <v>59</v>
      </c>
      <c r="G46" s="19">
        <v>102</v>
      </c>
      <c r="H46" s="14">
        <f t="shared" si="14"/>
        <v>0.72881355932203384</v>
      </c>
      <c r="I46" s="19">
        <v>36</v>
      </c>
      <c r="J46" s="19">
        <v>62</v>
      </c>
      <c r="K46" s="13">
        <f t="shared" si="19"/>
        <v>0.72222222222222221</v>
      </c>
      <c r="L46" s="57"/>
      <c r="M46" s="50">
        <v>93</v>
      </c>
      <c r="N46" s="50">
        <v>78</v>
      </c>
      <c r="O46" s="50">
        <v>56</v>
      </c>
      <c r="P46" s="17">
        <f t="shared" si="16"/>
        <v>1.3333333333333333</v>
      </c>
      <c r="Q46" s="17">
        <f t="shared" si="17"/>
        <v>1.3076923076923077</v>
      </c>
      <c r="R46" s="18">
        <f t="shared" si="18"/>
        <v>1.1071428571428572</v>
      </c>
    </row>
    <row r="47" spans="1:18" ht="15.75" thickBot="1" x14ac:dyDescent="0.3">
      <c r="A47" s="89"/>
      <c r="B47" s="59" t="s">
        <v>18</v>
      </c>
      <c r="C47" s="60">
        <v>23</v>
      </c>
      <c r="D47" s="61">
        <v>41</v>
      </c>
      <c r="E47" s="62">
        <f t="shared" si="13"/>
        <v>0.78260869565217395</v>
      </c>
      <c r="F47" s="60">
        <v>12</v>
      </c>
      <c r="G47" s="60">
        <v>25</v>
      </c>
      <c r="H47" s="63">
        <f t="shared" si="14"/>
        <v>1.0833333333333333</v>
      </c>
      <c r="I47" s="60">
        <v>8</v>
      </c>
      <c r="J47" s="60">
        <v>17</v>
      </c>
      <c r="K47" s="62">
        <f t="shared" si="19"/>
        <v>1.125</v>
      </c>
      <c r="L47" s="64"/>
      <c r="M47" s="65">
        <v>23</v>
      </c>
      <c r="N47" s="65">
        <v>11</v>
      </c>
      <c r="O47" s="65">
        <v>10</v>
      </c>
      <c r="P47" s="66">
        <f t="shared" si="16"/>
        <v>1.7826086956521738</v>
      </c>
      <c r="Q47" s="66">
        <f t="shared" si="17"/>
        <v>2.2727272727272729</v>
      </c>
      <c r="R47" s="67">
        <f t="shared" si="18"/>
        <v>1.7</v>
      </c>
    </row>
    <row r="48" spans="1:18" ht="15.75" thickBot="1" x14ac:dyDescent="0.3">
      <c r="A48" s="91" t="s">
        <v>33</v>
      </c>
      <c r="B48" s="69" t="s">
        <v>16</v>
      </c>
      <c r="C48" s="71">
        <v>0</v>
      </c>
      <c r="D48" s="71">
        <v>1</v>
      </c>
      <c r="E48" s="83" t="s">
        <v>50</v>
      </c>
      <c r="F48" s="70">
        <v>0</v>
      </c>
      <c r="G48" s="70">
        <v>1</v>
      </c>
      <c r="H48" s="87" t="s">
        <v>50</v>
      </c>
      <c r="I48" s="53">
        <v>0</v>
      </c>
      <c r="J48" s="53">
        <v>1</v>
      </c>
      <c r="K48" s="83" t="s">
        <v>50</v>
      </c>
      <c r="L48" s="74"/>
      <c r="M48" s="75">
        <v>0</v>
      </c>
      <c r="N48" s="75">
        <v>0</v>
      </c>
      <c r="O48" s="75">
        <v>0</v>
      </c>
      <c r="P48" s="84" t="s">
        <v>50</v>
      </c>
      <c r="Q48" s="84" t="s">
        <v>50</v>
      </c>
      <c r="R48" s="86" t="s">
        <v>50</v>
      </c>
    </row>
    <row r="49" spans="1:18" ht="15.75" thickBot="1" x14ac:dyDescent="0.3">
      <c r="A49" s="91"/>
      <c r="B49" s="52" t="s">
        <v>17</v>
      </c>
      <c r="C49" s="19">
        <v>6</v>
      </c>
      <c r="D49" s="48">
        <v>10</v>
      </c>
      <c r="E49" s="13">
        <f t="shared" si="13"/>
        <v>0.66666666666666663</v>
      </c>
      <c r="F49" s="19">
        <v>5</v>
      </c>
      <c r="G49" s="19">
        <v>8</v>
      </c>
      <c r="H49" s="14">
        <f t="shared" si="14"/>
        <v>0.6</v>
      </c>
      <c r="I49" s="19">
        <v>2</v>
      </c>
      <c r="J49" s="19">
        <v>6</v>
      </c>
      <c r="K49" s="13">
        <f t="shared" si="19"/>
        <v>2</v>
      </c>
      <c r="L49" s="57"/>
      <c r="M49" s="50">
        <v>6</v>
      </c>
      <c r="N49" s="50">
        <v>5</v>
      </c>
      <c r="O49" s="50">
        <v>5</v>
      </c>
      <c r="P49" s="17">
        <f t="shared" si="16"/>
        <v>1.6666666666666667</v>
      </c>
      <c r="Q49" s="17">
        <f t="shared" si="17"/>
        <v>1.6</v>
      </c>
      <c r="R49" s="18">
        <f t="shared" si="18"/>
        <v>1.2</v>
      </c>
    </row>
    <row r="50" spans="1:18" ht="15.75" thickBot="1" x14ac:dyDescent="0.3">
      <c r="A50" s="89"/>
      <c r="B50" s="59" t="s">
        <v>18</v>
      </c>
      <c r="C50" s="60">
        <v>7</v>
      </c>
      <c r="D50" s="61">
        <v>4</v>
      </c>
      <c r="E50" s="62">
        <f t="shared" si="13"/>
        <v>-0.42857142857142855</v>
      </c>
      <c r="F50" s="60">
        <v>3</v>
      </c>
      <c r="G50" s="60">
        <v>2</v>
      </c>
      <c r="H50" s="63">
        <f>(G50-F50)/F50</f>
        <v>-0.33333333333333331</v>
      </c>
      <c r="I50" s="60">
        <v>2</v>
      </c>
      <c r="J50" s="60">
        <v>0</v>
      </c>
      <c r="K50" s="62">
        <f t="shared" si="19"/>
        <v>-1</v>
      </c>
      <c r="L50" s="64"/>
      <c r="M50" s="65">
        <v>8</v>
      </c>
      <c r="N50" s="65">
        <v>3</v>
      </c>
      <c r="O50" s="65">
        <v>3</v>
      </c>
      <c r="P50" s="66">
        <f t="shared" si="16"/>
        <v>0.5</v>
      </c>
      <c r="Q50" s="66">
        <f t="shared" si="17"/>
        <v>0.66666666666666663</v>
      </c>
      <c r="R50" s="67">
        <f t="shared" si="18"/>
        <v>0</v>
      </c>
    </row>
    <row r="51" spans="1:18" ht="15.75" thickBot="1" x14ac:dyDescent="0.3">
      <c r="A51" s="89" t="s">
        <v>25</v>
      </c>
      <c r="B51" s="69" t="s">
        <v>16</v>
      </c>
      <c r="C51" s="70">
        <v>131</v>
      </c>
      <c r="D51" s="71">
        <v>123</v>
      </c>
      <c r="E51" s="72">
        <f>(D51-C51)/C51</f>
        <v>-6.1068702290076333E-2</v>
      </c>
      <c r="F51" s="70">
        <v>121</v>
      </c>
      <c r="G51" s="70">
        <v>113</v>
      </c>
      <c r="H51" s="73">
        <f t="shared" si="14"/>
        <v>-6.6115702479338845E-2</v>
      </c>
      <c r="I51" s="53">
        <v>52</v>
      </c>
      <c r="J51" s="53">
        <v>43</v>
      </c>
      <c r="K51" s="72">
        <f t="shared" si="19"/>
        <v>-0.17307692307692307</v>
      </c>
      <c r="L51" s="74"/>
      <c r="M51" s="75">
        <v>177</v>
      </c>
      <c r="N51" s="75">
        <v>167</v>
      </c>
      <c r="O51" s="75">
        <v>97</v>
      </c>
      <c r="P51" s="76">
        <f>D51/M51</f>
        <v>0.69491525423728817</v>
      </c>
      <c r="Q51" s="76">
        <f t="shared" si="17"/>
        <v>0.67664670658682635</v>
      </c>
      <c r="R51" s="77">
        <f t="shared" si="18"/>
        <v>0.44329896907216493</v>
      </c>
    </row>
    <row r="52" spans="1:18" ht="15.75" thickBot="1" x14ac:dyDescent="0.3">
      <c r="A52" s="89"/>
      <c r="B52" s="59" t="s">
        <v>17</v>
      </c>
      <c r="C52" s="60">
        <v>418</v>
      </c>
      <c r="D52" s="61">
        <v>447</v>
      </c>
      <c r="E52" s="62">
        <f>(D52-C52)/C52</f>
        <v>6.9377990430622011E-2</v>
      </c>
      <c r="F52" s="60">
        <v>347</v>
      </c>
      <c r="G52" s="60">
        <v>398</v>
      </c>
      <c r="H52" s="63">
        <f t="shared" si="14"/>
        <v>0.14697406340057637</v>
      </c>
      <c r="I52" s="60">
        <v>169</v>
      </c>
      <c r="J52" s="60">
        <v>199</v>
      </c>
      <c r="K52" s="62">
        <f t="shared" si="19"/>
        <v>0.17751479289940827</v>
      </c>
      <c r="L52" s="64"/>
      <c r="M52" s="65">
        <v>564</v>
      </c>
      <c r="N52" s="65">
        <v>523</v>
      </c>
      <c r="O52" s="65">
        <v>313</v>
      </c>
      <c r="P52" s="66">
        <f>D52/M52</f>
        <v>0.79255319148936165</v>
      </c>
      <c r="Q52" s="66">
        <f t="shared" si="17"/>
        <v>0.76099426386233271</v>
      </c>
      <c r="R52" s="67">
        <f t="shared" si="18"/>
        <v>0.63578274760383391</v>
      </c>
    </row>
    <row r="53" spans="1:18" ht="15.75" thickBot="1" x14ac:dyDescent="0.3">
      <c r="A53" s="91" t="s">
        <v>26</v>
      </c>
      <c r="B53" s="69" t="s">
        <v>16</v>
      </c>
      <c r="C53" s="70">
        <v>1</v>
      </c>
      <c r="D53" s="78">
        <v>1</v>
      </c>
      <c r="E53" s="83">
        <f>(D53-C53)/C53</f>
        <v>0</v>
      </c>
      <c r="F53" s="70">
        <v>0</v>
      </c>
      <c r="G53" s="78">
        <v>1</v>
      </c>
      <c r="H53" s="83" t="s">
        <v>50</v>
      </c>
      <c r="I53" s="53">
        <v>0</v>
      </c>
      <c r="J53" s="20">
        <v>1</v>
      </c>
      <c r="K53" s="83" t="s">
        <v>50</v>
      </c>
      <c r="L53" s="74"/>
      <c r="M53" s="75">
        <v>1</v>
      </c>
      <c r="N53" s="75">
        <v>0</v>
      </c>
      <c r="O53" s="75">
        <v>0</v>
      </c>
      <c r="P53" s="76">
        <f>D53/M53</f>
        <v>1</v>
      </c>
      <c r="Q53" s="84" t="s">
        <v>50</v>
      </c>
      <c r="R53" s="86" t="s">
        <v>50</v>
      </c>
    </row>
    <row r="54" spans="1:18" ht="15.75" thickBot="1" x14ac:dyDescent="0.3">
      <c r="A54" s="89"/>
      <c r="B54" s="52" t="s">
        <v>17</v>
      </c>
      <c r="C54" s="19">
        <v>15</v>
      </c>
      <c r="D54" s="48">
        <v>17</v>
      </c>
      <c r="E54" s="13">
        <f t="shared" si="13"/>
        <v>0.13333333333333333</v>
      </c>
      <c r="F54" s="19">
        <v>9</v>
      </c>
      <c r="G54" s="19">
        <v>11</v>
      </c>
      <c r="H54" s="56">
        <f>(G54-F54)/F54</f>
        <v>0.22222222222222221</v>
      </c>
      <c r="I54" s="19">
        <v>7</v>
      </c>
      <c r="J54" s="19">
        <v>6</v>
      </c>
      <c r="K54" s="13">
        <f>(J54-I54)/I54</f>
        <v>-0.14285714285714285</v>
      </c>
      <c r="L54" s="57"/>
      <c r="M54" s="50">
        <v>17</v>
      </c>
      <c r="N54" s="50">
        <v>13</v>
      </c>
      <c r="O54" s="50">
        <v>7</v>
      </c>
      <c r="P54" s="17">
        <f t="shared" si="16"/>
        <v>1</v>
      </c>
      <c r="Q54" s="17">
        <f t="shared" si="17"/>
        <v>0.84615384615384615</v>
      </c>
      <c r="R54" s="18">
        <f t="shared" si="18"/>
        <v>0.8571428571428571</v>
      </c>
    </row>
    <row r="55" spans="1:18" ht="15.75" thickBot="1" x14ac:dyDescent="0.3">
      <c r="A55" s="89"/>
      <c r="B55" s="59" t="s">
        <v>18</v>
      </c>
      <c r="C55" s="60">
        <v>5</v>
      </c>
      <c r="D55" s="61">
        <v>4</v>
      </c>
      <c r="E55" s="62">
        <f t="shared" si="13"/>
        <v>-0.2</v>
      </c>
      <c r="F55" s="60">
        <v>2</v>
      </c>
      <c r="G55" s="60">
        <v>2</v>
      </c>
      <c r="H55" s="63">
        <f>(G55-F55)/F55</f>
        <v>0</v>
      </c>
      <c r="I55" s="60">
        <v>1</v>
      </c>
      <c r="J55" s="60">
        <v>0</v>
      </c>
      <c r="K55" s="85">
        <f>(J55-I55)/I55</f>
        <v>-1</v>
      </c>
      <c r="L55" s="64"/>
      <c r="M55" s="65">
        <v>5</v>
      </c>
      <c r="N55" s="65">
        <v>3</v>
      </c>
      <c r="O55" s="65">
        <v>2</v>
      </c>
      <c r="P55" s="66">
        <f t="shared" si="16"/>
        <v>0.8</v>
      </c>
      <c r="Q55" s="66">
        <f t="shared" si="17"/>
        <v>0.66666666666666663</v>
      </c>
      <c r="R55" s="67">
        <f t="shared" si="18"/>
        <v>0</v>
      </c>
    </row>
    <row r="56" spans="1:18" ht="15.75" thickBot="1" x14ac:dyDescent="0.3">
      <c r="A56" s="89" t="s">
        <v>27</v>
      </c>
      <c r="B56" s="69" t="s">
        <v>16</v>
      </c>
      <c r="C56" s="70">
        <v>2</v>
      </c>
      <c r="D56" s="71">
        <v>4</v>
      </c>
      <c r="E56" s="72">
        <f t="shared" si="13"/>
        <v>1</v>
      </c>
      <c r="F56" s="70">
        <v>2</v>
      </c>
      <c r="G56" s="70">
        <v>4</v>
      </c>
      <c r="H56" s="72">
        <f>(G56-F56)/F56</f>
        <v>1</v>
      </c>
      <c r="I56" s="53">
        <v>1</v>
      </c>
      <c r="J56" s="53">
        <v>1</v>
      </c>
      <c r="K56" s="72">
        <f t="shared" ref="K56:K63" si="20">(J56-I56)/I56</f>
        <v>0</v>
      </c>
      <c r="L56" s="79"/>
      <c r="M56" s="75">
        <v>6</v>
      </c>
      <c r="N56" s="75">
        <v>6</v>
      </c>
      <c r="O56" s="75">
        <v>3</v>
      </c>
      <c r="P56" s="76">
        <f t="shared" si="16"/>
        <v>0.66666666666666663</v>
      </c>
      <c r="Q56" s="76">
        <f t="shared" si="17"/>
        <v>0.66666666666666663</v>
      </c>
      <c r="R56" s="77">
        <f t="shared" si="18"/>
        <v>0.33333333333333331</v>
      </c>
    </row>
    <row r="57" spans="1:18" ht="15.75" thickBot="1" x14ac:dyDescent="0.3">
      <c r="A57" s="89"/>
      <c r="B57" s="59" t="s">
        <v>17</v>
      </c>
      <c r="C57" s="60">
        <v>9</v>
      </c>
      <c r="D57" s="61">
        <v>15</v>
      </c>
      <c r="E57" s="62">
        <f t="shared" si="13"/>
        <v>0.66666666666666663</v>
      </c>
      <c r="F57" s="60">
        <v>4</v>
      </c>
      <c r="G57" s="60">
        <v>15</v>
      </c>
      <c r="H57" s="62">
        <f t="shared" ref="H57:H65" si="21">(G57-F57)/F57</f>
        <v>2.75</v>
      </c>
      <c r="I57" s="60">
        <v>1</v>
      </c>
      <c r="J57" s="60">
        <v>8</v>
      </c>
      <c r="K57" s="62">
        <f t="shared" si="20"/>
        <v>7</v>
      </c>
      <c r="L57" s="80"/>
      <c r="M57" s="65">
        <v>18</v>
      </c>
      <c r="N57" s="65">
        <v>17</v>
      </c>
      <c r="O57" s="65">
        <v>11</v>
      </c>
      <c r="P57" s="66">
        <f t="shared" si="16"/>
        <v>0.83333333333333337</v>
      </c>
      <c r="Q57" s="66">
        <f t="shared" si="17"/>
        <v>0.88235294117647056</v>
      </c>
      <c r="R57" s="67">
        <f t="shared" si="18"/>
        <v>0.72727272727272729</v>
      </c>
    </row>
    <row r="58" spans="1:18" ht="15.75" thickBot="1" x14ac:dyDescent="0.3">
      <c r="A58" s="89" t="s">
        <v>28</v>
      </c>
      <c r="B58" s="69" t="s">
        <v>16</v>
      </c>
      <c r="C58" s="70">
        <v>0</v>
      </c>
      <c r="D58" s="71">
        <v>1</v>
      </c>
      <c r="E58" s="83" t="s">
        <v>50</v>
      </c>
      <c r="F58" s="70">
        <v>0</v>
      </c>
      <c r="G58" s="70">
        <v>1</v>
      </c>
      <c r="H58" s="83" t="s">
        <v>50</v>
      </c>
      <c r="I58" s="53">
        <v>0</v>
      </c>
      <c r="J58" s="53">
        <v>0</v>
      </c>
      <c r="K58" s="83" t="s">
        <v>50</v>
      </c>
      <c r="L58" s="79"/>
      <c r="M58" s="75">
        <v>5</v>
      </c>
      <c r="N58" s="75">
        <v>5</v>
      </c>
      <c r="O58" s="75">
        <v>0</v>
      </c>
      <c r="P58" s="76">
        <f t="shared" si="16"/>
        <v>0.2</v>
      </c>
      <c r="Q58" s="76">
        <f t="shared" si="17"/>
        <v>0.2</v>
      </c>
      <c r="R58" s="86" t="s">
        <v>50</v>
      </c>
    </row>
    <row r="59" spans="1:18" ht="15.75" thickBot="1" x14ac:dyDescent="0.3">
      <c r="A59" s="89"/>
      <c r="B59" s="59" t="s">
        <v>17</v>
      </c>
      <c r="C59" s="60">
        <v>2</v>
      </c>
      <c r="D59" s="61">
        <v>4</v>
      </c>
      <c r="E59" s="85">
        <f t="shared" si="13"/>
        <v>1</v>
      </c>
      <c r="F59" s="60">
        <v>0</v>
      </c>
      <c r="G59" s="60">
        <v>4</v>
      </c>
      <c r="H59" s="85" t="s">
        <v>50</v>
      </c>
      <c r="I59" s="60">
        <v>0</v>
      </c>
      <c r="J59" s="60">
        <v>2</v>
      </c>
      <c r="K59" s="85" t="s">
        <v>50</v>
      </c>
      <c r="L59" s="80"/>
      <c r="M59" s="65">
        <v>8</v>
      </c>
      <c r="N59" s="65">
        <v>7</v>
      </c>
      <c r="O59" s="65">
        <v>1</v>
      </c>
      <c r="P59" s="66">
        <f t="shared" si="16"/>
        <v>0.5</v>
      </c>
      <c r="Q59" s="66">
        <f t="shared" si="17"/>
        <v>0.5714285714285714</v>
      </c>
      <c r="R59" s="67">
        <f t="shared" si="18"/>
        <v>2</v>
      </c>
    </row>
    <row r="60" spans="1:18" ht="15.75" thickBot="1" x14ac:dyDescent="0.3">
      <c r="A60" s="89" t="s">
        <v>49</v>
      </c>
      <c r="B60" s="69" t="s">
        <v>16</v>
      </c>
      <c r="C60" s="70">
        <v>10</v>
      </c>
      <c r="D60" s="71">
        <v>14</v>
      </c>
      <c r="E60" s="72">
        <f>(D60-C60)/C60</f>
        <v>0.4</v>
      </c>
      <c r="F60" s="70">
        <v>10</v>
      </c>
      <c r="G60" s="70">
        <v>13</v>
      </c>
      <c r="H60" s="73">
        <f t="shared" si="21"/>
        <v>0.3</v>
      </c>
      <c r="I60" s="53">
        <v>3</v>
      </c>
      <c r="J60" s="53">
        <v>8</v>
      </c>
      <c r="K60" s="72">
        <f t="shared" si="20"/>
        <v>1.6666666666666667</v>
      </c>
      <c r="L60" s="79"/>
      <c r="M60" s="75">
        <v>16</v>
      </c>
      <c r="N60" s="75">
        <v>15</v>
      </c>
      <c r="O60" s="75">
        <v>9</v>
      </c>
      <c r="P60" s="76">
        <f>D60/M60</f>
        <v>0.875</v>
      </c>
      <c r="Q60" s="76">
        <f t="shared" si="17"/>
        <v>0.8666666666666667</v>
      </c>
      <c r="R60" s="77">
        <f t="shared" si="18"/>
        <v>0.88888888888888884</v>
      </c>
    </row>
    <row r="61" spans="1:18" ht="15.75" thickBot="1" x14ac:dyDescent="0.3">
      <c r="A61" s="89"/>
      <c r="B61" s="59" t="s">
        <v>17</v>
      </c>
      <c r="C61" s="60">
        <v>31</v>
      </c>
      <c r="D61" s="61">
        <v>51</v>
      </c>
      <c r="E61" s="62">
        <f>(D61-C61)/C61</f>
        <v>0.64516129032258063</v>
      </c>
      <c r="F61" s="60">
        <v>30</v>
      </c>
      <c r="G61" s="60">
        <v>46</v>
      </c>
      <c r="H61" s="63">
        <f t="shared" si="21"/>
        <v>0.53333333333333333</v>
      </c>
      <c r="I61" s="60">
        <v>17</v>
      </c>
      <c r="J61" s="60">
        <v>23</v>
      </c>
      <c r="K61" s="62">
        <f t="shared" si="20"/>
        <v>0.35294117647058826</v>
      </c>
      <c r="L61" s="80"/>
      <c r="M61" s="65">
        <v>47</v>
      </c>
      <c r="N61" s="65">
        <v>46</v>
      </c>
      <c r="O61" s="65">
        <v>34</v>
      </c>
      <c r="P61" s="66">
        <f>D61/M61</f>
        <v>1.0851063829787233</v>
      </c>
      <c r="Q61" s="66">
        <f t="shared" si="17"/>
        <v>1</v>
      </c>
      <c r="R61" s="67">
        <f t="shared" si="18"/>
        <v>0.67647058823529416</v>
      </c>
    </row>
    <row r="62" spans="1:18" ht="15.75" thickBot="1" x14ac:dyDescent="0.3">
      <c r="A62" s="89" t="s">
        <v>29</v>
      </c>
      <c r="B62" s="69" t="s">
        <v>16</v>
      </c>
      <c r="C62" s="70">
        <v>9</v>
      </c>
      <c r="D62" s="71">
        <v>9</v>
      </c>
      <c r="E62" s="72">
        <f t="shared" si="13"/>
        <v>0</v>
      </c>
      <c r="F62" s="70">
        <v>9</v>
      </c>
      <c r="G62" s="70">
        <v>9</v>
      </c>
      <c r="H62" s="73">
        <f t="shared" si="21"/>
        <v>0</v>
      </c>
      <c r="I62" s="53">
        <v>2</v>
      </c>
      <c r="J62" s="53">
        <v>4</v>
      </c>
      <c r="K62" s="83">
        <f t="shared" si="20"/>
        <v>1</v>
      </c>
      <c r="L62" s="79"/>
      <c r="M62" s="75">
        <v>8</v>
      </c>
      <c r="N62" s="75">
        <v>7</v>
      </c>
      <c r="O62" s="75">
        <v>2</v>
      </c>
      <c r="P62" s="76">
        <f t="shared" si="16"/>
        <v>1.125</v>
      </c>
      <c r="Q62" s="76">
        <f t="shared" si="17"/>
        <v>1.2857142857142858</v>
      </c>
      <c r="R62" s="77">
        <f t="shared" si="18"/>
        <v>2</v>
      </c>
    </row>
    <row r="63" spans="1:18" ht="15.75" thickBot="1" x14ac:dyDescent="0.3">
      <c r="A63" s="89"/>
      <c r="B63" s="59" t="s">
        <v>17</v>
      </c>
      <c r="C63" s="60">
        <v>19</v>
      </c>
      <c r="D63" s="61">
        <v>16</v>
      </c>
      <c r="E63" s="62">
        <f t="shared" si="13"/>
        <v>-0.15789473684210525</v>
      </c>
      <c r="F63" s="60">
        <v>16</v>
      </c>
      <c r="G63" s="60">
        <v>16</v>
      </c>
      <c r="H63" s="63">
        <f t="shared" si="21"/>
        <v>0</v>
      </c>
      <c r="I63" s="60">
        <v>6</v>
      </c>
      <c r="J63" s="60">
        <v>7</v>
      </c>
      <c r="K63" s="85">
        <f t="shared" si="20"/>
        <v>0.16666666666666666</v>
      </c>
      <c r="L63" s="80"/>
      <c r="M63" s="65">
        <v>29</v>
      </c>
      <c r="N63" s="65">
        <v>25</v>
      </c>
      <c r="O63" s="65">
        <v>16</v>
      </c>
      <c r="P63" s="66">
        <f t="shared" si="16"/>
        <v>0.55172413793103448</v>
      </c>
      <c r="Q63" s="66">
        <f t="shared" si="17"/>
        <v>0.64</v>
      </c>
      <c r="R63" s="67">
        <f t="shared" si="18"/>
        <v>0.4375</v>
      </c>
    </row>
    <row r="64" spans="1:18" ht="15.75" thickBot="1" x14ac:dyDescent="0.3">
      <c r="A64" s="89" t="s">
        <v>30</v>
      </c>
      <c r="B64" s="69" t="s">
        <v>16</v>
      </c>
      <c r="C64" s="70">
        <v>2</v>
      </c>
      <c r="D64" s="71">
        <v>0</v>
      </c>
      <c r="E64" s="72">
        <f t="shared" si="13"/>
        <v>-1</v>
      </c>
      <c r="F64" s="70">
        <v>1</v>
      </c>
      <c r="G64" s="70">
        <v>0</v>
      </c>
      <c r="H64" s="73">
        <f t="shared" si="21"/>
        <v>-1</v>
      </c>
      <c r="I64" s="53">
        <v>0</v>
      </c>
      <c r="J64" s="53">
        <v>0</v>
      </c>
      <c r="K64" s="83" t="s">
        <v>50</v>
      </c>
      <c r="L64" s="79"/>
      <c r="M64" s="75">
        <v>2</v>
      </c>
      <c r="N64" s="75">
        <v>1</v>
      </c>
      <c r="O64" s="75">
        <v>0</v>
      </c>
      <c r="P64" s="76">
        <f t="shared" si="16"/>
        <v>0</v>
      </c>
      <c r="Q64" s="76">
        <f t="shared" si="17"/>
        <v>0</v>
      </c>
      <c r="R64" s="86" t="s">
        <v>50</v>
      </c>
    </row>
    <row r="65" spans="1:18" ht="15.75" thickBot="1" x14ac:dyDescent="0.3">
      <c r="A65" s="90"/>
      <c r="B65" s="59" t="s">
        <v>17</v>
      </c>
      <c r="C65" s="60">
        <v>3</v>
      </c>
      <c r="D65" s="61">
        <v>3</v>
      </c>
      <c r="E65" s="62">
        <f t="shared" si="13"/>
        <v>0</v>
      </c>
      <c r="F65" s="60">
        <v>1</v>
      </c>
      <c r="G65" s="60">
        <v>2</v>
      </c>
      <c r="H65" s="63">
        <f t="shared" si="21"/>
        <v>1</v>
      </c>
      <c r="I65" s="60">
        <v>0</v>
      </c>
      <c r="J65" s="60">
        <v>2</v>
      </c>
      <c r="K65" s="85" t="s">
        <v>50</v>
      </c>
      <c r="L65" s="80"/>
      <c r="M65" s="65">
        <v>6</v>
      </c>
      <c r="N65" s="65">
        <v>5</v>
      </c>
      <c r="O65" s="65">
        <v>3</v>
      </c>
      <c r="P65" s="66">
        <f t="shared" si="16"/>
        <v>0.5</v>
      </c>
      <c r="Q65" s="66">
        <f t="shared" si="17"/>
        <v>0.4</v>
      </c>
      <c r="R65" s="67">
        <f t="shared" si="18"/>
        <v>0.66666666666666663</v>
      </c>
    </row>
    <row r="66" spans="1:18" x14ac:dyDescent="0.25">
      <c r="A66" s="81" t="s">
        <v>31</v>
      </c>
      <c r="B66" s="81"/>
      <c r="C66" s="4"/>
      <c r="D66" s="4"/>
      <c r="E66" s="82"/>
      <c r="F66" s="4"/>
      <c r="G66" s="4"/>
      <c r="H66" s="82"/>
      <c r="I66" s="4"/>
      <c r="J66" s="4"/>
      <c r="K66" s="82"/>
      <c r="L66" s="4"/>
      <c r="M66" s="1"/>
      <c r="N66" s="1"/>
      <c r="O66" s="1"/>
      <c r="P66" s="1"/>
      <c r="Q66" s="1"/>
      <c r="R66" s="1"/>
    </row>
    <row r="67" spans="1:18" x14ac:dyDescent="0.25">
      <c r="A67" s="5"/>
      <c r="B67" s="5"/>
      <c r="C67" s="4"/>
      <c r="D67" s="4"/>
      <c r="E67" s="82"/>
      <c r="F67" s="4"/>
      <c r="G67" s="4"/>
      <c r="H67" s="82"/>
      <c r="I67" s="4"/>
      <c r="J67" s="4"/>
      <c r="K67" s="82"/>
      <c r="L67" s="4"/>
      <c r="M67" s="1"/>
      <c r="N67" s="1"/>
      <c r="O67" s="1"/>
      <c r="P67" s="1"/>
      <c r="Q67" s="1"/>
      <c r="R67" s="1"/>
    </row>
    <row r="68" spans="1:18" x14ac:dyDescent="0.25">
      <c r="A68" s="5" t="s">
        <v>32</v>
      </c>
      <c r="B68" s="5"/>
      <c r="C68" s="4"/>
      <c r="D68" s="4"/>
      <c r="E68" s="82"/>
      <c r="F68" s="4"/>
      <c r="G68" s="4"/>
      <c r="H68" s="82"/>
      <c r="I68" s="4"/>
      <c r="J68" s="4"/>
      <c r="K68" s="82"/>
      <c r="L68" s="4"/>
      <c r="M68" s="1"/>
      <c r="N68" s="1"/>
      <c r="O68" s="1"/>
      <c r="P68" s="1"/>
      <c r="Q68" s="1"/>
      <c r="R68" s="1"/>
    </row>
  </sheetData>
  <mergeCells count="40">
    <mergeCell ref="A7:B7"/>
    <mergeCell ref="A1:R1"/>
    <mergeCell ref="A2:R2"/>
    <mergeCell ref="A3:R3"/>
    <mergeCell ref="A4:R4"/>
    <mergeCell ref="A6:B6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39:A41"/>
    <mergeCell ref="A20:B20"/>
    <mergeCell ref="A21:B21"/>
    <mergeCell ref="A22:B22"/>
    <mergeCell ref="A23:B23"/>
    <mergeCell ref="A24:B24"/>
    <mergeCell ref="A25:B25"/>
    <mergeCell ref="A26:B26"/>
    <mergeCell ref="A27:A29"/>
    <mergeCell ref="A30:A32"/>
    <mergeCell ref="A33:A35"/>
    <mergeCell ref="A36:A38"/>
    <mergeCell ref="A58:A59"/>
    <mergeCell ref="A60:A61"/>
    <mergeCell ref="A62:A63"/>
    <mergeCell ref="A64:A65"/>
    <mergeCell ref="A42:A44"/>
    <mergeCell ref="A45:A47"/>
    <mergeCell ref="A48:A50"/>
    <mergeCell ref="A51:A52"/>
    <mergeCell ref="A53:A55"/>
    <mergeCell ref="A56:A57"/>
  </mergeCells>
  <pageMargins left="0.25" right="0.25" top="0.75" bottom="0.75" header="0.3" footer="0.3"/>
  <pageSetup scale="77" fitToHeight="0" orientation="landscape" r:id="rId1"/>
  <headerFooter alignWithMargins="0">
    <oddFooter>&amp;LLuosha Diao, (907)474-2797
UAF Planning, Analysis and Institutional Research&amp;R&amp;D
www.uaf.edu/pair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8"/>
  <sheetViews>
    <sheetView zoomScale="120" zoomScaleNormal="120" workbookViewId="0">
      <selection activeCell="E42" sqref="E42"/>
    </sheetView>
  </sheetViews>
  <sheetFormatPr defaultColWidth="11.5703125" defaultRowHeight="15" x14ac:dyDescent="0.25"/>
  <cols>
    <col min="1" max="1" width="17.42578125" style="68" customWidth="1"/>
    <col min="2" max="2" width="16" style="68" customWidth="1"/>
    <col min="3" max="4" width="8.28515625" customWidth="1"/>
    <col min="5" max="5" width="9.28515625" style="68" bestFit="1" customWidth="1"/>
    <col min="6" max="7" width="8.28515625" customWidth="1"/>
    <col min="8" max="8" width="9.28515625" style="68" customWidth="1"/>
    <col min="9" max="10" width="8.28515625" customWidth="1"/>
    <col min="11" max="11" width="9.28515625" style="68" customWidth="1"/>
    <col min="12" max="12" width="1.7109375" customWidth="1"/>
    <col min="13" max="13" width="8.28515625" customWidth="1"/>
    <col min="14" max="14" width="9.28515625" customWidth="1"/>
    <col min="15" max="15" width="9.140625" customWidth="1"/>
    <col min="16" max="16" width="10.85546875" customWidth="1"/>
    <col min="17" max="17" width="10.85546875" bestFit="1" customWidth="1"/>
    <col min="19" max="19" width="44.85546875" bestFit="1" customWidth="1"/>
    <col min="20" max="20" width="23" customWidth="1"/>
    <col min="22" max="27" width="7.5703125" customWidth="1"/>
  </cols>
  <sheetData>
    <row r="1" spans="1:18" ht="15.75" x14ac:dyDescent="0.25">
      <c r="A1" s="107" t="s">
        <v>65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</row>
    <row r="2" spans="1:18" ht="15.75" x14ac:dyDescent="0.25">
      <c r="A2" s="108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</row>
    <row r="3" spans="1:18" ht="15.75" x14ac:dyDescent="0.25">
      <c r="A3" s="108" t="s">
        <v>1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</row>
    <row r="4" spans="1:18" ht="15.75" x14ac:dyDescent="0.25">
      <c r="A4" s="109" t="s">
        <v>80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</row>
    <row r="5" spans="1:18" ht="13.5" customHeight="1" thickBot="1" x14ac:dyDescent="0.3">
      <c r="A5" s="2"/>
      <c r="B5" s="3"/>
      <c r="C5" s="4"/>
      <c r="D5" s="4"/>
      <c r="E5" s="5"/>
      <c r="F5" s="4"/>
      <c r="G5" s="4"/>
      <c r="H5" s="6"/>
      <c r="I5" s="4"/>
      <c r="J5" s="4"/>
      <c r="K5" s="6"/>
      <c r="L5" s="1"/>
      <c r="M5" s="1"/>
      <c r="N5" s="1"/>
      <c r="O5" s="1"/>
      <c r="P5" s="1"/>
      <c r="Q5" s="1"/>
      <c r="R5" s="1"/>
    </row>
    <row r="6" spans="1:18" ht="51" x14ac:dyDescent="0.25">
      <c r="A6" s="110" t="s">
        <v>2</v>
      </c>
      <c r="B6" s="111"/>
      <c r="C6" s="7" t="s">
        <v>81</v>
      </c>
      <c r="D6" s="8" t="s">
        <v>82</v>
      </c>
      <c r="E6" s="7" t="s">
        <v>34</v>
      </c>
      <c r="F6" s="7" t="s">
        <v>83</v>
      </c>
      <c r="G6" s="7" t="s">
        <v>84</v>
      </c>
      <c r="H6" s="7" t="s">
        <v>34</v>
      </c>
      <c r="I6" s="7" t="s">
        <v>85</v>
      </c>
      <c r="J6" s="7" t="s">
        <v>86</v>
      </c>
      <c r="K6" s="7" t="s">
        <v>34</v>
      </c>
      <c r="L6" s="9"/>
      <c r="M6" s="10" t="s">
        <v>35</v>
      </c>
      <c r="N6" s="10" t="s">
        <v>36</v>
      </c>
      <c r="O6" s="10" t="s">
        <v>37</v>
      </c>
      <c r="P6" s="10" t="s">
        <v>38</v>
      </c>
      <c r="Q6" s="10" t="s">
        <v>39</v>
      </c>
      <c r="R6" s="11" t="s">
        <v>40</v>
      </c>
    </row>
    <row r="7" spans="1:18" x14ac:dyDescent="0.25">
      <c r="A7" s="105" t="s">
        <v>3</v>
      </c>
      <c r="B7" s="106"/>
      <c r="C7" s="12">
        <v>1028</v>
      </c>
      <c r="D7" s="12">
        <v>1105</v>
      </c>
      <c r="E7" s="13">
        <f t="shared" ref="E7:E15" si="0">(D7-C7)/C7</f>
        <v>7.4902723735408558E-2</v>
      </c>
      <c r="F7" s="12">
        <v>735</v>
      </c>
      <c r="G7" s="12">
        <v>925</v>
      </c>
      <c r="H7" s="14">
        <f t="shared" ref="H7:H15" si="1">(G7-F7)/F7</f>
        <v>0.25850340136054423</v>
      </c>
      <c r="I7" s="12">
        <v>356</v>
      </c>
      <c r="J7" s="12">
        <v>489</v>
      </c>
      <c r="K7" s="13">
        <f t="shared" ref="K7:K15" si="2">(J7-I7)/I7</f>
        <v>0.37359550561797755</v>
      </c>
      <c r="L7" s="15"/>
      <c r="M7" s="16">
        <v>1262</v>
      </c>
      <c r="N7" s="16">
        <v>1085</v>
      </c>
      <c r="O7" s="16">
        <v>675</v>
      </c>
      <c r="P7" s="17">
        <f t="shared" ref="P7:P15" si="3">D7/M7</f>
        <v>0.87559429477020601</v>
      </c>
      <c r="Q7" s="17">
        <f t="shared" ref="Q7:Q15" si="4">G7/N7</f>
        <v>0.85253456221198154</v>
      </c>
      <c r="R7" s="18">
        <f t="shared" ref="R7:R15" si="5">J7/O7</f>
        <v>0.72444444444444445</v>
      </c>
    </row>
    <row r="8" spans="1:18" x14ac:dyDescent="0.25">
      <c r="A8" s="97" t="s">
        <v>4</v>
      </c>
      <c r="B8" s="98"/>
      <c r="C8" s="19">
        <v>32</v>
      </c>
      <c r="D8" s="19">
        <v>25</v>
      </c>
      <c r="E8" s="13">
        <f t="shared" si="0"/>
        <v>-0.21875</v>
      </c>
      <c r="F8" s="19">
        <v>15</v>
      </c>
      <c r="G8" s="19">
        <v>19</v>
      </c>
      <c r="H8" s="14">
        <f t="shared" si="1"/>
        <v>0.26666666666666666</v>
      </c>
      <c r="I8" s="19">
        <v>8</v>
      </c>
      <c r="J8" s="19">
        <v>13</v>
      </c>
      <c r="K8" s="13">
        <f t="shared" si="2"/>
        <v>0.625</v>
      </c>
      <c r="L8" s="15"/>
      <c r="M8" s="16">
        <v>38</v>
      </c>
      <c r="N8" s="16">
        <v>28</v>
      </c>
      <c r="O8" s="16">
        <v>21</v>
      </c>
      <c r="P8" s="17">
        <f t="shared" si="3"/>
        <v>0.65789473684210531</v>
      </c>
      <c r="Q8" s="17">
        <f t="shared" si="4"/>
        <v>0.6785714285714286</v>
      </c>
      <c r="R8" s="18">
        <f t="shared" si="5"/>
        <v>0.61904761904761907</v>
      </c>
    </row>
    <row r="9" spans="1:18" x14ac:dyDescent="0.25">
      <c r="A9" s="97" t="s">
        <v>41</v>
      </c>
      <c r="B9" s="98"/>
      <c r="C9" s="19">
        <v>19</v>
      </c>
      <c r="D9" s="19">
        <v>8</v>
      </c>
      <c r="E9" s="13">
        <f t="shared" si="0"/>
        <v>-0.57894736842105265</v>
      </c>
      <c r="F9" s="19">
        <v>9</v>
      </c>
      <c r="G9" s="19">
        <v>5</v>
      </c>
      <c r="H9" s="14">
        <f t="shared" si="1"/>
        <v>-0.44444444444444442</v>
      </c>
      <c r="I9" s="19">
        <v>3</v>
      </c>
      <c r="J9" s="19">
        <v>4</v>
      </c>
      <c r="K9" s="13">
        <f t="shared" si="2"/>
        <v>0.33333333333333331</v>
      </c>
      <c r="L9" s="15"/>
      <c r="M9" s="16">
        <v>22</v>
      </c>
      <c r="N9" s="16">
        <v>13</v>
      </c>
      <c r="O9" s="16">
        <v>7</v>
      </c>
      <c r="P9" s="17">
        <f t="shared" si="3"/>
        <v>0.36363636363636365</v>
      </c>
      <c r="Q9" s="17">
        <f t="shared" si="4"/>
        <v>0.38461538461538464</v>
      </c>
      <c r="R9" s="18">
        <f t="shared" si="5"/>
        <v>0.5714285714285714</v>
      </c>
    </row>
    <row r="10" spans="1:18" x14ac:dyDescent="0.25">
      <c r="A10" s="97" t="s">
        <v>6</v>
      </c>
      <c r="B10" s="98"/>
      <c r="C10" s="19">
        <v>284</v>
      </c>
      <c r="D10" s="19">
        <v>267</v>
      </c>
      <c r="E10" s="13">
        <f t="shared" si="0"/>
        <v>-5.9859154929577461E-2</v>
      </c>
      <c r="F10" s="19">
        <v>206</v>
      </c>
      <c r="G10" s="19">
        <v>212</v>
      </c>
      <c r="H10" s="14">
        <f t="shared" si="1"/>
        <v>2.9126213592233011E-2</v>
      </c>
      <c r="I10" s="19">
        <v>69</v>
      </c>
      <c r="J10" s="19">
        <v>82</v>
      </c>
      <c r="K10" s="13">
        <f t="shared" si="2"/>
        <v>0.18840579710144928</v>
      </c>
      <c r="L10" s="15"/>
      <c r="M10" s="16">
        <v>349</v>
      </c>
      <c r="N10" s="16">
        <v>287</v>
      </c>
      <c r="O10" s="16">
        <v>149</v>
      </c>
      <c r="P10" s="17">
        <f t="shared" si="3"/>
        <v>0.76504297994269344</v>
      </c>
      <c r="Q10" s="17">
        <f t="shared" si="4"/>
        <v>0.73867595818815335</v>
      </c>
      <c r="R10" s="18">
        <f t="shared" si="5"/>
        <v>0.55033557046979864</v>
      </c>
    </row>
    <row r="11" spans="1:18" x14ac:dyDescent="0.25">
      <c r="A11" s="97" t="s">
        <v>7</v>
      </c>
      <c r="B11" s="98"/>
      <c r="C11" s="12">
        <v>254</v>
      </c>
      <c r="D11" s="12">
        <v>331</v>
      </c>
      <c r="E11" s="13">
        <f t="shared" si="0"/>
        <v>0.30314960629921262</v>
      </c>
      <c r="F11" s="12">
        <v>186</v>
      </c>
      <c r="G11" s="12">
        <v>300</v>
      </c>
      <c r="H11" s="14">
        <f t="shared" si="1"/>
        <v>0.61290322580645162</v>
      </c>
      <c r="I11" s="12">
        <v>118</v>
      </c>
      <c r="J11" s="12">
        <v>190</v>
      </c>
      <c r="K11" s="13">
        <f>(J11-I11)/I11</f>
        <v>0.61016949152542377</v>
      </c>
      <c r="L11" s="15"/>
      <c r="M11" s="16">
        <v>375</v>
      </c>
      <c r="N11" s="16">
        <v>342</v>
      </c>
      <c r="O11" s="16">
        <v>246</v>
      </c>
      <c r="P11" s="17">
        <f t="shared" si="3"/>
        <v>0.88266666666666671</v>
      </c>
      <c r="Q11" s="17">
        <f t="shared" si="4"/>
        <v>0.8771929824561403</v>
      </c>
      <c r="R11" s="18">
        <f t="shared" si="5"/>
        <v>0.77235772357723576</v>
      </c>
    </row>
    <row r="12" spans="1:18" x14ac:dyDescent="0.25">
      <c r="A12" s="97" t="s">
        <v>8</v>
      </c>
      <c r="B12" s="98"/>
      <c r="C12" s="12">
        <v>436</v>
      </c>
      <c r="D12" s="12">
        <v>480</v>
      </c>
      <c r="E12" s="13">
        <f t="shared" si="0"/>
        <v>0.10091743119266056</v>
      </c>
      <c r="F12" s="12">
        <v>331</v>
      </c>
      <c r="G12" s="12">
        <v>390</v>
      </c>
      <c r="H12" s="14">
        <f t="shared" si="1"/>
        <v>0.1782477341389728</v>
      </c>
      <c r="I12" s="12">
        <v>159</v>
      </c>
      <c r="J12" s="12">
        <v>200</v>
      </c>
      <c r="K12" s="13">
        <f t="shared" si="2"/>
        <v>0.25786163522012578</v>
      </c>
      <c r="L12" s="15"/>
      <c r="M12" s="16">
        <v>522</v>
      </c>
      <c r="N12" s="16">
        <v>440</v>
      </c>
      <c r="O12" s="16">
        <v>264</v>
      </c>
      <c r="P12" s="17">
        <f t="shared" si="3"/>
        <v>0.91954022988505746</v>
      </c>
      <c r="Q12" s="17">
        <f t="shared" si="4"/>
        <v>0.88636363636363635</v>
      </c>
      <c r="R12" s="18">
        <f t="shared" si="5"/>
        <v>0.75757575757575757</v>
      </c>
    </row>
    <row r="13" spans="1:18" x14ac:dyDescent="0.25">
      <c r="A13" s="97" t="s">
        <v>9</v>
      </c>
      <c r="B13" s="98"/>
      <c r="C13" s="20">
        <v>54</v>
      </c>
      <c r="D13" s="20">
        <v>27</v>
      </c>
      <c r="E13" s="13">
        <f t="shared" si="0"/>
        <v>-0.5</v>
      </c>
      <c r="F13" s="20">
        <v>12</v>
      </c>
      <c r="G13" s="20">
        <v>23</v>
      </c>
      <c r="H13" s="14">
        <f t="shared" si="1"/>
        <v>0.91666666666666663</v>
      </c>
      <c r="I13" s="20">
        <v>10</v>
      </c>
      <c r="J13" s="20">
        <v>17</v>
      </c>
      <c r="K13" s="13">
        <f t="shared" si="2"/>
        <v>0.7</v>
      </c>
      <c r="L13" s="15"/>
      <c r="M13" s="16">
        <v>16</v>
      </c>
      <c r="N13" s="16">
        <v>16</v>
      </c>
      <c r="O13" s="16">
        <v>16</v>
      </c>
      <c r="P13" s="17">
        <f t="shared" si="3"/>
        <v>1.6875</v>
      </c>
      <c r="Q13" s="17">
        <f t="shared" si="4"/>
        <v>1.4375</v>
      </c>
      <c r="R13" s="18">
        <f t="shared" si="5"/>
        <v>1.0625</v>
      </c>
    </row>
    <row r="14" spans="1:18" x14ac:dyDescent="0.25">
      <c r="A14" s="99" t="s">
        <v>10</v>
      </c>
      <c r="B14" s="100"/>
      <c r="C14" s="19">
        <v>246</v>
      </c>
      <c r="D14" s="19">
        <v>229</v>
      </c>
      <c r="E14" s="13">
        <f t="shared" si="0"/>
        <v>-6.910569105691057E-2</v>
      </c>
      <c r="F14" s="19">
        <v>103</v>
      </c>
      <c r="G14" s="19">
        <v>101</v>
      </c>
      <c r="H14" s="14">
        <f t="shared" si="1"/>
        <v>-1.9417475728155338E-2</v>
      </c>
      <c r="I14" s="19">
        <v>62</v>
      </c>
      <c r="J14" s="19">
        <v>52</v>
      </c>
      <c r="K14" s="13">
        <f t="shared" si="2"/>
        <v>-0.16129032258064516</v>
      </c>
      <c r="L14" s="15"/>
      <c r="M14" s="16">
        <v>250</v>
      </c>
      <c r="N14" s="16">
        <v>103</v>
      </c>
      <c r="O14" s="16">
        <v>89</v>
      </c>
      <c r="P14" s="17">
        <f t="shared" si="3"/>
        <v>0.91600000000000004</v>
      </c>
      <c r="Q14" s="17">
        <f t="shared" si="4"/>
        <v>0.98058252427184467</v>
      </c>
      <c r="R14" s="18">
        <f t="shared" si="5"/>
        <v>0.5842696629213483</v>
      </c>
    </row>
    <row r="15" spans="1:18" x14ac:dyDescent="0.25">
      <c r="A15" s="101" t="s">
        <v>11</v>
      </c>
      <c r="B15" s="102"/>
      <c r="C15" s="21">
        <f>C7+C14</f>
        <v>1274</v>
      </c>
      <c r="D15" s="22">
        <f>D7+D14</f>
        <v>1334</v>
      </c>
      <c r="E15" s="23">
        <f t="shared" si="0"/>
        <v>4.709576138147567E-2</v>
      </c>
      <c r="F15" s="21">
        <f>F7+F14</f>
        <v>838</v>
      </c>
      <c r="G15" s="21">
        <f>G7+G14</f>
        <v>1026</v>
      </c>
      <c r="H15" s="24">
        <f t="shared" si="1"/>
        <v>0.22434367541766109</v>
      </c>
      <c r="I15" s="21">
        <f>I7+I14</f>
        <v>418</v>
      </c>
      <c r="J15" s="21">
        <f>J7+J14</f>
        <v>541</v>
      </c>
      <c r="K15" s="23">
        <f t="shared" si="2"/>
        <v>0.29425837320574161</v>
      </c>
      <c r="L15" s="25"/>
      <c r="M15" s="26">
        <f>M7+M14</f>
        <v>1512</v>
      </c>
      <c r="N15" s="26">
        <f>N7+N14</f>
        <v>1188</v>
      </c>
      <c r="O15" s="26">
        <f>O7+O14</f>
        <v>764</v>
      </c>
      <c r="P15" s="27">
        <f t="shared" si="3"/>
        <v>0.88227513227513232</v>
      </c>
      <c r="Q15" s="27">
        <f t="shared" si="4"/>
        <v>0.86363636363636365</v>
      </c>
      <c r="R15" s="28">
        <f t="shared" si="5"/>
        <v>0.70811518324607325</v>
      </c>
    </row>
    <row r="16" spans="1:18" x14ac:dyDescent="0.25">
      <c r="A16" s="103" t="s">
        <v>12</v>
      </c>
      <c r="B16" s="104"/>
      <c r="C16" s="29"/>
      <c r="D16" s="30"/>
      <c r="E16" s="31"/>
      <c r="F16" s="29"/>
      <c r="G16" s="29"/>
      <c r="H16" s="32"/>
      <c r="I16" s="29"/>
      <c r="J16" s="29"/>
      <c r="K16" s="31"/>
      <c r="L16" s="33"/>
      <c r="M16" s="34"/>
      <c r="N16" s="34"/>
      <c r="O16" s="34"/>
      <c r="P16" s="31"/>
      <c r="Q16" s="31"/>
      <c r="R16" s="35"/>
    </row>
    <row r="17" spans="1:18" x14ac:dyDescent="0.25">
      <c r="A17" s="105" t="s">
        <v>3</v>
      </c>
      <c r="B17" s="106"/>
      <c r="C17" s="12">
        <v>532</v>
      </c>
      <c r="D17" s="12">
        <v>573</v>
      </c>
      <c r="E17" s="13">
        <f t="shared" ref="E17:E25" si="6">(D17-C17)/C17</f>
        <v>7.7067669172932327E-2</v>
      </c>
      <c r="F17" s="12">
        <v>369</v>
      </c>
      <c r="G17" s="12">
        <v>437</v>
      </c>
      <c r="H17" s="14">
        <f t="shared" ref="H17:H25" si="7">(G17-F17)/F17</f>
        <v>0.18428184281842819</v>
      </c>
      <c r="I17" s="12">
        <v>181</v>
      </c>
      <c r="J17" s="12">
        <v>246</v>
      </c>
      <c r="K17" s="14">
        <f t="shared" ref="K17:K25" si="8">(J17-I17)/I17</f>
        <v>0.35911602209944754</v>
      </c>
      <c r="L17" s="15"/>
      <c r="M17" s="12">
        <v>573</v>
      </c>
      <c r="N17" s="12">
        <v>449</v>
      </c>
      <c r="O17" s="12">
        <v>290</v>
      </c>
      <c r="P17" s="17">
        <f t="shared" ref="P17" si="9">D17/M17</f>
        <v>1</v>
      </c>
      <c r="Q17" s="17">
        <f t="shared" ref="Q17:Q25" si="10">G17/N17</f>
        <v>0.97327394209354123</v>
      </c>
      <c r="R17" s="18">
        <f t="shared" ref="R17:R25" si="11">J17/O17</f>
        <v>0.84827586206896555</v>
      </c>
    </row>
    <row r="18" spans="1:18" x14ac:dyDescent="0.25">
      <c r="A18" s="97" t="s">
        <v>4</v>
      </c>
      <c r="B18" s="98"/>
      <c r="C18" s="19">
        <v>20</v>
      </c>
      <c r="D18" s="19">
        <v>16</v>
      </c>
      <c r="E18" s="13">
        <f t="shared" si="6"/>
        <v>-0.2</v>
      </c>
      <c r="F18" s="19">
        <v>8</v>
      </c>
      <c r="G18" s="19">
        <v>13</v>
      </c>
      <c r="H18" s="14">
        <f t="shared" si="7"/>
        <v>0.625</v>
      </c>
      <c r="I18" s="19">
        <v>4</v>
      </c>
      <c r="J18" s="19">
        <v>9</v>
      </c>
      <c r="K18" s="14">
        <f t="shared" si="8"/>
        <v>1.25</v>
      </c>
      <c r="L18" s="15"/>
      <c r="M18" s="19">
        <v>21</v>
      </c>
      <c r="N18" s="19">
        <v>12</v>
      </c>
      <c r="O18" s="19">
        <v>7</v>
      </c>
      <c r="P18" s="17">
        <f>D18/M18</f>
        <v>0.76190476190476186</v>
      </c>
      <c r="Q18" s="17">
        <f t="shared" si="10"/>
        <v>1.0833333333333333</v>
      </c>
      <c r="R18" s="18">
        <f t="shared" si="11"/>
        <v>1.2857142857142858</v>
      </c>
    </row>
    <row r="19" spans="1:18" x14ac:dyDescent="0.25">
      <c r="A19" s="97" t="s">
        <v>41</v>
      </c>
      <c r="B19" s="98"/>
      <c r="C19" s="19">
        <v>15</v>
      </c>
      <c r="D19" s="19">
        <v>3</v>
      </c>
      <c r="E19" s="13">
        <f t="shared" si="6"/>
        <v>-0.8</v>
      </c>
      <c r="F19" s="19">
        <v>6</v>
      </c>
      <c r="G19" s="19">
        <v>2</v>
      </c>
      <c r="H19" s="14">
        <f t="shared" si="7"/>
        <v>-0.66666666666666663</v>
      </c>
      <c r="I19" s="19">
        <v>3</v>
      </c>
      <c r="J19" s="19">
        <v>2</v>
      </c>
      <c r="K19" s="14">
        <f t="shared" si="8"/>
        <v>-0.33333333333333331</v>
      </c>
      <c r="L19" s="15"/>
      <c r="M19" s="19">
        <v>15</v>
      </c>
      <c r="N19" s="19">
        <v>7</v>
      </c>
      <c r="O19" s="19">
        <v>3</v>
      </c>
      <c r="P19" s="17">
        <f t="shared" ref="P19:P25" si="12">D19/M19</f>
        <v>0.2</v>
      </c>
      <c r="Q19" s="17">
        <f t="shared" si="10"/>
        <v>0.2857142857142857</v>
      </c>
      <c r="R19" s="18">
        <f t="shared" si="11"/>
        <v>0.66666666666666663</v>
      </c>
    </row>
    <row r="20" spans="1:18" x14ac:dyDescent="0.25">
      <c r="A20" s="97" t="s">
        <v>6</v>
      </c>
      <c r="B20" s="98"/>
      <c r="C20" s="19">
        <v>130</v>
      </c>
      <c r="D20" s="19">
        <v>115</v>
      </c>
      <c r="E20" s="13">
        <f t="shared" si="6"/>
        <v>-0.11538461538461539</v>
      </c>
      <c r="F20" s="19">
        <v>82</v>
      </c>
      <c r="G20" s="19">
        <v>71</v>
      </c>
      <c r="H20" s="14">
        <f t="shared" si="7"/>
        <v>-0.13414634146341464</v>
      </c>
      <c r="I20" s="19">
        <v>23</v>
      </c>
      <c r="J20" s="19">
        <v>27</v>
      </c>
      <c r="K20" s="14">
        <f t="shared" si="8"/>
        <v>0.17391304347826086</v>
      </c>
      <c r="L20" s="15"/>
      <c r="M20" s="19">
        <v>134</v>
      </c>
      <c r="N20" s="19">
        <v>86</v>
      </c>
      <c r="O20" s="19">
        <v>38</v>
      </c>
      <c r="P20" s="17">
        <f t="shared" si="12"/>
        <v>0.85820895522388063</v>
      </c>
      <c r="Q20" s="17">
        <f t="shared" si="10"/>
        <v>0.82558139534883723</v>
      </c>
      <c r="R20" s="18">
        <f t="shared" si="11"/>
        <v>0.71052631578947367</v>
      </c>
    </row>
    <row r="21" spans="1:18" x14ac:dyDescent="0.25">
      <c r="A21" s="97" t="s">
        <v>7</v>
      </c>
      <c r="B21" s="98"/>
      <c r="C21" s="12">
        <v>106</v>
      </c>
      <c r="D21" s="12">
        <v>153</v>
      </c>
      <c r="E21" s="13">
        <f t="shared" si="6"/>
        <v>0.44339622641509435</v>
      </c>
      <c r="F21" s="12">
        <v>78</v>
      </c>
      <c r="G21" s="12">
        <v>139</v>
      </c>
      <c r="H21" s="14">
        <f t="shared" si="7"/>
        <v>0.78205128205128205</v>
      </c>
      <c r="I21" s="12">
        <v>49</v>
      </c>
      <c r="J21" s="12">
        <v>88</v>
      </c>
      <c r="K21" s="14">
        <f t="shared" si="8"/>
        <v>0.79591836734693877</v>
      </c>
      <c r="L21" s="15"/>
      <c r="M21" s="12">
        <v>134</v>
      </c>
      <c r="N21" s="12">
        <v>123</v>
      </c>
      <c r="O21" s="12">
        <v>94</v>
      </c>
      <c r="P21" s="17">
        <f t="shared" si="12"/>
        <v>1.1417910447761195</v>
      </c>
      <c r="Q21" s="17">
        <f t="shared" si="10"/>
        <v>1.1300813008130082</v>
      </c>
      <c r="R21" s="18">
        <f t="shared" si="11"/>
        <v>0.93617021276595747</v>
      </c>
    </row>
    <row r="22" spans="1:18" x14ac:dyDescent="0.25">
      <c r="A22" s="97" t="s">
        <v>8</v>
      </c>
      <c r="B22" s="98"/>
      <c r="C22" s="12">
        <v>270</v>
      </c>
      <c r="D22" s="12">
        <v>281</v>
      </c>
      <c r="E22" s="13">
        <f t="shared" si="6"/>
        <v>4.0740740740740744E-2</v>
      </c>
      <c r="F22" s="12">
        <v>197</v>
      </c>
      <c r="G22" s="12">
        <v>204</v>
      </c>
      <c r="H22" s="14">
        <f t="shared" si="7"/>
        <v>3.553299492385787E-2</v>
      </c>
      <c r="I22" s="12">
        <v>99</v>
      </c>
      <c r="J22" s="12">
        <v>114</v>
      </c>
      <c r="K22" s="14">
        <f t="shared" si="8"/>
        <v>0.15151515151515152</v>
      </c>
      <c r="L22" s="15"/>
      <c r="M22" s="12">
        <v>291</v>
      </c>
      <c r="N22" s="12">
        <v>226</v>
      </c>
      <c r="O22" s="12">
        <v>144</v>
      </c>
      <c r="P22" s="17">
        <f t="shared" si="12"/>
        <v>0.96563573883161513</v>
      </c>
      <c r="Q22" s="17">
        <f t="shared" si="10"/>
        <v>0.90265486725663713</v>
      </c>
      <c r="R22" s="18">
        <f t="shared" si="11"/>
        <v>0.79166666666666663</v>
      </c>
    </row>
    <row r="23" spans="1:18" x14ac:dyDescent="0.25">
      <c r="A23" s="97" t="s">
        <v>9</v>
      </c>
      <c r="B23" s="98"/>
      <c r="C23" s="20">
        <v>26</v>
      </c>
      <c r="D23" s="20">
        <v>24</v>
      </c>
      <c r="E23" s="13">
        <f t="shared" si="6"/>
        <v>-7.6923076923076927E-2</v>
      </c>
      <c r="F23" s="20">
        <v>12</v>
      </c>
      <c r="G23" s="20">
        <v>23</v>
      </c>
      <c r="H23" s="14">
        <f t="shared" si="7"/>
        <v>0.91666666666666663</v>
      </c>
      <c r="I23" s="20">
        <v>10</v>
      </c>
      <c r="J23" s="20">
        <v>17</v>
      </c>
      <c r="K23" s="14">
        <f t="shared" si="8"/>
        <v>0.7</v>
      </c>
      <c r="L23" s="15"/>
      <c r="M23" s="20">
        <v>14</v>
      </c>
      <c r="N23" s="20">
        <v>14</v>
      </c>
      <c r="O23" s="20">
        <v>14</v>
      </c>
      <c r="P23" s="17">
        <f t="shared" si="12"/>
        <v>1.7142857142857142</v>
      </c>
      <c r="Q23" s="17">
        <f t="shared" si="10"/>
        <v>1.6428571428571428</v>
      </c>
      <c r="R23" s="18">
        <f t="shared" si="11"/>
        <v>1.2142857142857142</v>
      </c>
    </row>
    <row r="24" spans="1:18" x14ac:dyDescent="0.25">
      <c r="A24" s="99" t="s">
        <v>10</v>
      </c>
      <c r="B24" s="100"/>
      <c r="C24" s="19">
        <v>241</v>
      </c>
      <c r="D24" s="19">
        <v>225</v>
      </c>
      <c r="E24" s="13">
        <f t="shared" si="6"/>
        <v>-6.6390041493775934E-2</v>
      </c>
      <c r="F24" s="19">
        <v>101</v>
      </c>
      <c r="G24" s="19">
        <v>99</v>
      </c>
      <c r="H24" s="14">
        <f t="shared" si="7"/>
        <v>-1.9801980198019802E-2</v>
      </c>
      <c r="I24" s="19">
        <v>61</v>
      </c>
      <c r="J24" s="19">
        <v>52</v>
      </c>
      <c r="K24" s="14">
        <f t="shared" si="8"/>
        <v>-0.14754098360655737</v>
      </c>
      <c r="L24" s="15"/>
      <c r="M24" s="19">
        <v>245</v>
      </c>
      <c r="N24" s="19">
        <v>100</v>
      </c>
      <c r="O24" s="19">
        <v>87</v>
      </c>
      <c r="P24" s="17">
        <f t="shared" si="12"/>
        <v>0.91836734693877553</v>
      </c>
      <c r="Q24" s="17">
        <f t="shared" si="10"/>
        <v>0.99</v>
      </c>
      <c r="R24" s="18">
        <f t="shared" si="11"/>
        <v>0.5977011494252874</v>
      </c>
    </row>
    <row r="25" spans="1:18" x14ac:dyDescent="0.25">
      <c r="A25" s="101" t="s">
        <v>13</v>
      </c>
      <c r="B25" s="102"/>
      <c r="C25" s="36">
        <f>C17+C24</f>
        <v>773</v>
      </c>
      <c r="D25" s="37">
        <f>D17+D24</f>
        <v>798</v>
      </c>
      <c r="E25" s="23">
        <f t="shared" si="6"/>
        <v>3.2341526520051747E-2</v>
      </c>
      <c r="F25" s="36">
        <f>F17+F24</f>
        <v>470</v>
      </c>
      <c r="G25" s="36">
        <f>G17+G24</f>
        <v>536</v>
      </c>
      <c r="H25" s="24">
        <f t="shared" si="7"/>
        <v>0.14042553191489363</v>
      </c>
      <c r="I25" s="36">
        <f>I17+I24</f>
        <v>242</v>
      </c>
      <c r="J25" s="36">
        <f>J17+J24</f>
        <v>298</v>
      </c>
      <c r="K25" s="23">
        <f t="shared" si="8"/>
        <v>0.23140495867768596</v>
      </c>
      <c r="L25" s="25"/>
      <c r="M25" s="38">
        <f>M17+M24</f>
        <v>818</v>
      </c>
      <c r="N25" s="38">
        <f>N17+N24</f>
        <v>549</v>
      </c>
      <c r="O25" s="38">
        <f>O17+O24</f>
        <v>377</v>
      </c>
      <c r="P25" s="27">
        <f t="shared" si="12"/>
        <v>0.97555012224938875</v>
      </c>
      <c r="Q25" s="27">
        <f t="shared" si="10"/>
        <v>0.97632058287795997</v>
      </c>
      <c r="R25" s="28">
        <f t="shared" si="11"/>
        <v>0.79045092838196285</v>
      </c>
    </row>
    <row r="26" spans="1:18" ht="15" customHeight="1" x14ac:dyDescent="0.25">
      <c r="A26" s="92" t="s">
        <v>14</v>
      </c>
      <c r="B26" s="93"/>
      <c r="C26" s="39"/>
      <c r="D26" s="40"/>
      <c r="E26" s="41"/>
      <c r="F26" s="39"/>
      <c r="G26" s="39"/>
      <c r="H26" s="42"/>
      <c r="I26" s="39"/>
      <c r="J26" s="39"/>
      <c r="K26" s="41"/>
      <c r="L26" s="43"/>
      <c r="M26" s="44"/>
      <c r="N26" s="44"/>
      <c r="O26" s="44"/>
      <c r="P26" s="45"/>
      <c r="Q26" s="45"/>
      <c r="R26" s="46"/>
    </row>
    <row r="27" spans="1:18" x14ac:dyDescent="0.25">
      <c r="A27" s="94" t="s">
        <v>15</v>
      </c>
      <c r="B27" s="47" t="s">
        <v>16</v>
      </c>
      <c r="C27" s="19">
        <v>20</v>
      </c>
      <c r="D27" s="48">
        <v>21</v>
      </c>
      <c r="E27" s="13">
        <f t="shared" ref="E27:E65" si="13">(D27-C27)/C27</f>
        <v>0.05</v>
      </c>
      <c r="F27" s="19">
        <v>10</v>
      </c>
      <c r="G27" s="19">
        <v>12</v>
      </c>
      <c r="H27" s="14">
        <f t="shared" ref="H27:H52" si="14">(G27-F27)/F27</f>
        <v>0.2</v>
      </c>
      <c r="I27" s="19">
        <v>2</v>
      </c>
      <c r="J27" s="19">
        <v>6</v>
      </c>
      <c r="K27" s="88">
        <f t="shared" ref="K27:K28" si="15">(J27-I27)/I27</f>
        <v>2</v>
      </c>
      <c r="L27" s="49"/>
      <c r="M27" s="50">
        <v>20</v>
      </c>
      <c r="N27" s="50">
        <v>9</v>
      </c>
      <c r="O27" s="51">
        <v>5</v>
      </c>
      <c r="P27" s="17">
        <f t="shared" ref="P27:P65" si="16">D27/M27</f>
        <v>1.05</v>
      </c>
      <c r="Q27" s="17">
        <f t="shared" ref="Q27:Q65" si="17">G27/N27</f>
        <v>1.3333333333333333</v>
      </c>
      <c r="R27" s="18">
        <f t="shared" ref="R27:R65" si="18">J27/O27</f>
        <v>1.2</v>
      </c>
    </row>
    <row r="28" spans="1:18" x14ac:dyDescent="0.25">
      <c r="A28" s="95"/>
      <c r="B28" s="52" t="s">
        <v>17</v>
      </c>
      <c r="C28" s="53">
        <v>124</v>
      </c>
      <c r="D28" s="54">
        <v>75</v>
      </c>
      <c r="E28" s="55">
        <f t="shared" si="13"/>
        <v>-0.39516129032258063</v>
      </c>
      <c r="F28" s="53">
        <v>84</v>
      </c>
      <c r="G28" s="53">
        <v>51</v>
      </c>
      <c r="H28" s="56">
        <f t="shared" si="14"/>
        <v>-0.39285714285714285</v>
      </c>
      <c r="I28" s="53">
        <v>44</v>
      </c>
      <c r="J28" s="53">
        <v>23</v>
      </c>
      <c r="K28" s="13">
        <f t="shared" si="15"/>
        <v>-0.47727272727272729</v>
      </c>
      <c r="L28" s="57"/>
      <c r="M28" s="58">
        <v>127</v>
      </c>
      <c r="N28" s="58">
        <v>90</v>
      </c>
      <c r="O28" s="58">
        <v>59</v>
      </c>
      <c r="P28" s="17">
        <f t="shared" si="16"/>
        <v>0.59055118110236215</v>
      </c>
      <c r="Q28" s="17">
        <f t="shared" si="17"/>
        <v>0.56666666666666665</v>
      </c>
      <c r="R28" s="18">
        <f t="shared" si="18"/>
        <v>0.38983050847457629</v>
      </c>
    </row>
    <row r="29" spans="1:18" s="68" customFormat="1" ht="15.75" thickBot="1" x14ac:dyDescent="0.3">
      <c r="A29" s="96"/>
      <c r="B29" s="59" t="s">
        <v>18</v>
      </c>
      <c r="C29" s="60">
        <v>55</v>
      </c>
      <c r="D29" s="61">
        <v>50</v>
      </c>
      <c r="E29" s="62">
        <f t="shared" si="13"/>
        <v>-9.0909090909090912E-2</v>
      </c>
      <c r="F29" s="60">
        <v>14</v>
      </c>
      <c r="G29" s="60">
        <v>13</v>
      </c>
      <c r="H29" s="63">
        <f t="shared" si="14"/>
        <v>-7.1428571428571425E-2</v>
      </c>
      <c r="I29" s="60">
        <v>5</v>
      </c>
      <c r="J29" s="60">
        <v>4</v>
      </c>
      <c r="K29" s="62">
        <f>(J29-I29)/I29</f>
        <v>-0.2</v>
      </c>
      <c r="L29" s="64"/>
      <c r="M29" s="65">
        <v>55</v>
      </c>
      <c r="N29" s="65">
        <v>14</v>
      </c>
      <c r="O29" s="65">
        <v>12</v>
      </c>
      <c r="P29" s="66">
        <f t="shared" si="16"/>
        <v>0.90909090909090906</v>
      </c>
      <c r="Q29" s="66">
        <f t="shared" si="17"/>
        <v>0.9285714285714286</v>
      </c>
      <c r="R29" s="67">
        <f t="shared" si="18"/>
        <v>0.33333333333333331</v>
      </c>
    </row>
    <row r="30" spans="1:18" ht="15.75" thickBot="1" x14ac:dyDescent="0.3">
      <c r="A30" s="91" t="s">
        <v>19</v>
      </c>
      <c r="B30" s="69" t="s">
        <v>16</v>
      </c>
      <c r="C30" s="70">
        <v>35</v>
      </c>
      <c r="D30" s="71">
        <v>27</v>
      </c>
      <c r="E30" s="72">
        <f t="shared" si="13"/>
        <v>-0.22857142857142856</v>
      </c>
      <c r="F30" s="70">
        <v>21</v>
      </c>
      <c r="G30" s="70">
        <v>19</v>
      </c>
      <c r="H30" s="73">
        <f t="shared" si="14"/>
        <v>-9.5238095238095233E-2</v>
      </c>
      <c r="I30" s="53">
        <v>4</v>
      </c>
      <c r="J30" s="53">
        <v>5</v>
      </c>
      <c r="K30" s="72">
        <f t="shared" ref="K30:K52" si="19">(J30-I30)/I30</f>
        <v>0.25</v>
      </c>
      <c r="L30" s="74"/>
      <c r="M30" s="75">
        <v>38</v>
      </c>
      <c r="N30" s="75">
        <v>22</v>
      </c>
      <c r="O30" s="75">
        <v>8</v>
      </c>
      <c r="P30" s="76">
        <f t="shared" si="16"/>
        <v>0.71052631578947367</v>
      </c>
      <c r="Q30" s="76">
        <f t="shared" si="17"/>
        <v>0.86363636363636365</v>
      </c>
      <c r="R30" s="77">
        <f t="shared" si="18"/>
        <v>0.625</v>
      </c>
    </row>
    <row r="31" spans="1:18" ht="15.75" thickBot="1" x14ac:dyDescent="0.3">
      <c r="A31" s="91"/>
      <c r="B31" s="52" t="s">
        <v>17</v>
      </c>
      <c r="C31" s="48">
        <v>138</v>
      </c>
      <c r="D31" s="48">
        <v>133</v>
      </c>
      <c r="E31" s="13">
        <f t="shared" si="13"/>
        <v>-3.6231884057971016E-2</v>
      </c>
      <c r="F31" s="19">
        <v>95</v>
      </c>
      <c r="G31" s="19">
        <v>104</v>
      </c>
      <c r="H31" s="14">
        <f t="shared" si="14"/>
        <v>9.4736842105263161E-2</v>
      </c>
      <c r="I31" s="19">
        <v>44</v>
      </c>
      <c r="J31" s="19">
        <v>65</v>
      </c>
      <c r="K31" s="13">
        <f t="shared" si="19"/>
        <v>0.47727272727272729</v>
      </c>
      <c r="L31" s="57"/>
      <c r="M31" s="50">
        <v>153</v>
      </c>
      <c r="N31" s="50">
        <v>124</v>
      </c>
      <c r="O31" s="50">
        <v>76</v>
      </c>
      <c r="P31" s="17">
        <f t="shared" si="16"/>
        <v>0.86928104575163401</v>
      </c>
      <c r="Q31" s="17">
        <f t="shared" si="17"/>
        <v>0.83870967741935487</v>
      </c>
      <c r="R31" s="18">
        <f t="shared" si="18"/>
        <v>0.85526315789473684</v>
      </c>
    </row>
    <row r="32" spans="1:18" ht="15.75" thickBot="1" x14ac:dyDescent="0.3">
      <c r="A32" s="89"/>
      <c r="B32" s="59" t="s">
        <v>18</v>
      </c>
      <c r="C32" s="60">
        <v>27</v>
      </c>
      <c r="D32" s="61">
        <v>23</v>
      </c>
      <c r="E32" s="62">
        <f t="shared" si="13"/>
        <v>-0.14814814814814814</v>
      </c>
      <c r="F32" s="60">
        <v>17</v>
      </c>
      <c r="G32" s="60">
        <v>14</v>
      </c>
      <c r="H32" s="63">
        <f t="shared" si="14"/>
        <v>-0.17647058823529413</v>
      </c>
      <c r="I32" s="60">
        <v>10</v>
      </c>
      <c r="J32" s="60">
        <v>4</v>
      </c>
      <c r="K32" s="62">
        <f t="shared" si="19"/>
        <v>-0.6</v>
      </c>
      <c r="L32" s="64"/>
      <c r="M32" s="65">
        <v>31</v>
      </c>
      <c r="N32" s="65">
        <v>19</v>
      </c>
      <c r="O32" s="65">
        <v>17</v>
      </c>
      <c r="P32" s="66">
        <f t="shared" si="16"/>
        <v>0.74193548387096775</v>
      </c>
      <c r="Q32" s="66">
        <f t="shared" si="17"/>
        <v>0.73684210526315785</v>
      </c>
      <c r="R32" s="67">
        <f t="shared" si="18"/>
        <v>0.23529411764705882</v>
      </c>
    </row>
    <row r="33" spans="1:18" ht="15.75" thickBot="1" x14ac:dyDescent="0.3">
      <c r="A33" s="91" t="s">
        <v>20</v>
      </c>
      <c r="B33" s="69" t="s">
        <v>16</v>
      </c>
      <c r="C33" s="70">
        <v>30</v>
      </c>
      <c r="D33" s="71">
        <v>20</v>
      </c>
      <c r="E33" s="72">
        <f t="shared" si="13"/>
        <v>-0.33333333333333331</v>
      </c>
      <c r="F33" s="70">
        <v>18</v>
      </c>
      <c r="G33" s="70">
        <v>11</v>
      </c>
      <c r="H33" s="73">
        <f t="shared" si="14"/>
        <v>-0.3888888888888889</v>
      </c>
      <c r="I33" s="53">
        <v>3</v>
      </c>
      <c r="J33" s="53">
        <v>3</v>
      </c>
      <c r="K33" s="72">
        <f t="shared" si="19"/>
        <v>0</v>
      </c>
      <c r="L33" s="74"/>
      <c r="M33" s="75">
        <v>30</v>
      </c>
      <c r="N33" s="75">
        <v>18</v>
      </c>
      <c r="O33" s="75">
        <v>6</v>
      </c>
      <c r="P33" s="76">
        <f t="shared" si="16"/>
        <v>0.66666666666666663</v>
      </c>
      <c r="Q33" s="76">
        <f t="shared" si="17"/>
        <v>0.61111111111111116</v>
      </c>
      <c r="R33" s="77">
        <f t="shared" si="18"/>
        <v>0.5</v>
      </c>
    </row>
    <row r="34" spans="1:18" ht="15.75" thickBot="1" x14ac:dyDescent="0.3">
      <c r="A34" s="91"/>
      <c r="B34" s="52" t="s">
        <v>17</v>
      </c>
      <c r="C34" s="48">
        <v>104</v>
      </c>
      <c r="D34" s="48">
        <v>117</v>
      </c>
      <c r="E34" s="13">
        <f t="shared" si="13"/>
        <v>0.125</v>
      </c>
      <c r="F34" s="19">
        <v>72</v>
      </c>
      <c r="G34" s="19">
        <v>83</v>
      </c>
      <c r="H34" s="14">
        <f t="shared" si="14"/>
        <v>0.15277777777777779</v>
      </c>
      <c r="I34" s="19">
        <v>26</v>
      </c>
      <c r="J34" s="19">
        <v>40</v>
      </c>
      <c r="K34" s="13">
        <f t="shared" si="19"/>
        <v>0.53846153846153844</v>
      </c>
      <c r="L34" s="57"/>
      <c r="M34" s="50">
        <v>108</v>
      </c>
      <c r="N34" s="50">
        <v>79</v>
      </c>
      <c r="O34" s="50">
        <v>44</v>
      </c>
      <c r="P34" s="17">
        <f t="shared" si="16"/>
        <v>1.0833333333333333</v>
      </c>
      <c r="Q34" s="17">
        <f t="shared" si="17"/>
        <v>1.0506329113924051</v>
      </c>
      <c r="R34" s="18">
        <f t="shared" si="18"/>
        <v>0.90909090909090906</v>
      </c>
    </row>
    <row r="35" spans="1:18" ht="15.75" thickBot="1" x14ac:dyDescent="0.3">
      <c r="A35" s="89"/>
      <c r="B35" s="59" t="s">
        <v>18</v>
      </c>
      <c r="C35" s="60">
        <v>36</v>
      </c>
      <c r="D35" s="61">
        <v>32</v>
      </c>
      <c r="E35" s="62">
        <f t="shared" si="13"/>
        <v>-0.1111111111111111</v>
      </c>
      <c r="F35" s="60">
        <v>15</v>
      </c>
      <c r="G35" s="60">
        <v>9</v>
      </c>
      <c r="H35" s="63">
        <f t="shared" si="14"/>
        <v>-0.4</v>
      </c>
      <c r="I35" s="60">
        <v>5</v>
      </c>
      <c r="J35" s="60">
        <v>3</v>
      </c>
      <c r="K35" s="62">
        <f t="shared" si="19"/>
        <v>-0.4</v>
      </c>
      <c r="L35" s="64"/>
      <c r="M35" s="65">
        <v>36</v>
      </c>
      <c r="N35" s="65">
        <v>15</v>
      </c>
      <c r="O35" s="65">
        <v>14</v>
      </c>
      <c r="P35" s="66">
        <f t="shared" si="16"/>
        <v>0.88888888888888884</v>
      </c>
      <c r="Q35" s="66">
        <f t="shared" si="17"/>
        <v>0.6</v>
      </c>
      <c r="R35" s="67">
        <f t="shared" si="18"/>
        <v>0.21428571428571427</v>
      </c>
    </row>
    <row r="36" spans="1:18" ht="15.75" thickBot="1" x14ac:dyDescent="0.3">
      <c r="A36" s="91" t="s">
        <v>21</v>
      </c>
      <c r="B36" s="69" t="s">
        <v>16</v>
      </c>
      <c r="C36" s="71">
        <v>20</v>
      </c>
      <c r="D36" s="71">
        <v>24</v>
      </c>
      <c r="E36" s="72">
        <f t="shared" si="13"/>
        <v>0.2</v>
      </c>
      <c r="F36" s="70">
        <v>15</v>
      </c>
      <c r="G36" s="70">
        <v>16</v>
      </c>
      <c r="H36" s="73">
        <f t="shared" si="14"/>
        <v>6.6666666666666666E-2</v>
      </c>
      <c r="I36" s="53">
        <v>6</v>
      </c>
      <c r="J36" s="53">
        <v>8</v>
      </c>
      <c r="K36" s="72">
        <f t="shared" si="19"/>
        <v>0.33333333333333331</v>
      </c>
      <c r="L36" s="74"/>
      <c r="M36" s="75">
        <v>20</v>
      </c>
      <c r="N36" s="75">
        <v>16</v>
      </c>
      <c r="O36" s="75">
        <v>9</v>
      </c>
      <c r="P36" s="76">
        <f t="shared" si="16"/>
        <v>1.2</v>
      </c>
      <c r="Q36" s="76">
        <f t="shared" si="17"/>
        <v>1</v>
      </c>
      <c r="R36" s="77">
        <f t="shared" si="18"/>
        <v>0.88888888888888884</v>
      </c>
    </row>
    <row r="37" spans="1:18" ht="15.75" thickBot="1" x14ac:dyDescent="0.3">
      <c r="A37" s="91"/>
      <c r="B37" s="52" t="s">
        <v>17</v>
      </c>
      <c r="C37" s="48">
        <v>53</v>
      </c>
      <c r="D37" s="48">
        <v>87</v>
      </c>
      <c r="E37" s="13">
        <f t="shared" si="13"/>
        <v>0.64150943396226412</v>
      </c>
      <c r="F37" s="19">
        <v>35</v>
      </c>
      <c r="G37" s="19">
        <v>71</v>
      </c>
      <c r="H37" s="14">
        <f t="shared" si="14"/>
        <v>1.0285714285714285</v>
      </c>
      <c r="I37" s="19">
        <v>20</v>
      </c>
      <c r="J37" s="19">
        <v>40</v>
      </c>
      <c r="K37" s="13">
        <f t="shared" si="19"/>
        <v>1</v>
      </c>
      <c r="L37" s="57"/>
      <c r="M37" s="50">
        <v>60</v>
      </c>
      <c r="N37" s="50">
        <v>49</v>
      </c>
      <c r="O37" s="50">
        <v>36</v>
      </c>
      <c r="P37" s="17">
        <f t="shared" si="16"/>
        <v>1.45</v>
      </c>
      <c r="Q37" s="17">
        <f t="shared" si="17"/>
        <v>1.4489795918367347</v>
      </c>
      <c r="R37" s="18">
        <f t="shared" si="18"/>
        <v>1.1111111111111112</v>
      </c>
    </row>
    <row r="38" spans="1:18" ht="15.75" thickBot="1" x14ac:dyDescent="0.3">
      <c r="A38" s="89"/>
      <c r="B38" s="59" t="s">
        <v>18</v>
      </c>
      <c r="C38" s="60">
        <v>35</v>
      </c>
      <c r="D38" s="61">
        <v>21</v>
      </c>
      <c r="E38" s="62">
        <f t="shared" si="13"/>
        <v>-0.4</v>
      </c>
      <c r="F38" s="60">
        <v>3</v>
      </c>
      <c r="G38" s="60">
        <v>3</v>
      </c>
      <c r="H38" s="63">
        <f t="shared" si="14"/>
        <v>0</v>
      </c>
      <c r="I38" s="60">
        <v>2</v>
      </c>
      <c r="J38" s="60">
        <v>2</v>
      </c>
      <c r="K38" s="62">
        <f t="shared" si="19"/>
        <v>0</v>
      </c>
      <c r="L38" s="64"/>
      <c r="M38" s="65">
        <v>34</v>
      </c>
      <c r="N38" s="65">
        <v>3</v>
      </c>
      <c r="O38" s="65">
        <v>2</v>
      </c>
      <c r="P38" s="66">
        <f t="shared" si="16"/>
        <v>0.61764705882352944</v>
      </c>
      <c r="Q38" s="66">
        <f t="shared" si="17"/>
        <v>1</v>
      </c>
      <c r="R38" s="67">
        <f t="shared" si="18"/>
        <v>1</v>
      </c>
    </row>
    <row r="39" spans="1:18" ht="15.75" thickBot="1" x14ac:dyDescent="0.3">
      <c r="A39" s="91" t="s">
        <v>22</v>
      </c>
      <c r="B39" s="69" t="s">
        <v>16</v>
      </c>
      <c r="C39" s="71">
        <v>8</v>
      </c>
      <c r="D39" s="71">
        <v>6</v>
      </c>
      <c r="E39" s="72">
        <f t="shared" si="13"/>
        <v>-0.25</v>
      </c>
      <c r="F39" s="70">
        <v>7</v>
      </c>
      <c r="G39" s="70">
        <v>2</v>
      </c>
      <c r="H39" s="73">
        <f t="shared" si="14"/>
        <v>-0.7142857142857143</v>
      </c>
      <c r="I39" s="53">
        <v>2</v>
      </c>
      <c r="J39" s="53">
        <v>1</v>
      </c>
      <c r="K39" s="13">
        <f t="shared" si="19"/>
        <v>-0.5</v>
      </c>
      <c r="L39" s="74"/>
      <c r="M39" s="75">
        <v>8</v>
      </c>
      <c r="N39" s="75">
        <v>7</v>
      </c>
      <c r="O39" s="75">
        <v>4</v>
      </c>
      <c r="P39" s="76">
        <f t="shared" si="16"/>
        <v>0.75</v>
      </c>
      <c r="Q39" s="76">
        <f t="shared" si="17"/>
        <v>0.2857142857142857</v>
      </c>
      <c r="R39" s="77">
        <f t="shared" si="18"/>
        <v>0.25</v>
      </c>
    </row>
    <row r="40" spans="1:18" ht="15.75" thickBot="1" x14ac:dyDescent="0.3">
      <c r="A40" s="91"/>
      <c r="B40" s="52" t="s">
        <v>17</v>
      </c>
      <c r="C40" s="19">
        <v>21</v>
      </c>
      <c r="D40" s="48">
        <v>24</v>
      </c>
      <c r="E40" s="13">
        <f t="shared" si="13"/>
        <v>0.14285714285714285</v>
      </c>
      <c r="F40" s="19">
        <v>18</v>
      </c>
      <c r="G40" s="19">
        <v>15</v>
      </c>
      <c r="H40" s="14">
        <f t="shared" si="14"/>
        <v>-0.16666666666666666</v>
      </c>
      <c r="I40" s="19">
        <v>8</v>
      </c>
      <c r="J40" s="19">
        <v>10</v>
      </c>
      <c r="K40" s="13">
        <f t="shared" si="19"/>
        <v>0.25</v>
      </c>
      <c r="L40" s="57"/>
      <c r="M40" s="50">
        <v>22</v>
      </c>
      <c r="N40" s="50">
        <v>20</v>
      </c>
      <c r="O40" s="50">
        <v>12</v>
      </c>
      <c r="P40" s="17">
        <f t="shared" si="16"/>
        <v>1.0909090909090908</v>
      </c>
      <c r="Q40" s="17">
        <f t="shared" si="17"/>
        <v>0.75</v>
      </c>
      <c r="R40" s="18">
        <f t="shared" si="18"/>
        <v>0.83333333333333337</v>
      </c>
    </row>
    <row r="41" spans="1:18" ht="15.75" thickBot="1" x14ac:dyDescent="0.3">
      <c r="A41" s="89"/>
      <c r="B41" s="59" t="s">
        <v>18</v>
      </c>
      <c r="C41" s="60">
        <v>38</v>
      </c>
      <c r="D41" s="61">
        <v>45</v>
      </c>
      <c r="E41" s="62">
        <f t="shared" si="13"/>
        <v>0.18421052631578946</v>
      </c>
      <c r="F41" s="60">
        <v>30</v>
      </c>
      <c r="G41" s="60">
        <v>29</v>
      </c>
      <c r="H41" s="63">
        <f t="shared" si="14"/>
        <v>-3.3333333333333333E-2</v>
      </c>
      <c r="I41" s="60">
        <v>25</v>
      </c>
      <c r="J41" s="60">
        <v>20</v>
      </c>
      <c r="K41" s="62">
        <f t="shared" si="19"/>
        <v>-0.2</v>
      </c>
      <c r="L41" s="64"/>
      <c r="M41" s="65">
        <v>38</v>
      </c>
      <c r="N41" s="65">
        <v>27</v>
      </c>
      <c r="O41" s="65">
        <v>21</v>
      </c>
      <c r="P41" s="66">
        <f t="shared" si="16"/>
        <v>1.1842105263157894</v>
      </c>
      <c r="Q41" s="66">
        <f t="shared" si="17"/>
        <v>1.0740740740740742</v>
      </c>
      <c r="R41" s="67">
        <f t="shared" si="18"/>
        <v>0.95238095238095233</v>
      </c>
    </row>
    <row r="42" spans="1:18" ht="15.75" thickBot="1" x14ac:dyDescent="0.3">
      <c r="A42" s="91" t="s">
        <v>23</v>
      </c>
      <c r="B42" s="69" t="s">
        <v>16</v>
      </c>
      <c r="C42" s="71">
        <v>0</v>
      </c>
      <c r="D42" s="71">
        <v>1</v>
      </c>
      <c r="E42" s="83" t="s">
        <v>50</v>
      </c>
      <c r="F42" s="70">
        <v>0</v>
      </c>
      <c r="G42" s="70">
        <v>1</v>
      </c>
      <c r="H42" s="83" t="s">
        <v>50</v>
      </c>
      <c r="I42" s="53">
        <v>0</v>
      </c>
      <c r="J42" s="53">
        <v>0</v>
      </c>
      <c r="K42" s="83" t="s">
        <v>50</v>
      </c>
      <c r="L42" s="74"/>
      <c r="M42" s="75">
        <v>0</v>
      </c>
      <c r="N42" s="75">
        <v>0</v>
      </c>
      <c r="O42" s="75">
        <v>0</v>
      </c>
      <c r="P42" s="84" t="s">
        <v>50</v>
      </c>
      <c r="Q42" s="84" t="s">
        <v>50</v>
      </c>
      <c r="R42" s="86" t="s">
        <v>50</v>
      </c>
    </row>
    <row r="43" spans="1:18" ht="15.75" thickBot="1" x14ac:dyDescent="0.3">
      <c r="A43" s="91"/>
      <c r="B43" s="52" t="s">
        <v>17</v>
      </c>
      <c r="C43" s="48">
        <v>4</v>
      </c>
      <c r="D43" s="48">
        <v>6</v>
      </c>
      <c r="E43" s="13">
        <f t="shared" si="13"/>
        <v>0.5</v>
      </c>
      <c r="F43" s="19">
        <v>4</v>
      </c>
      <c r="G43" s="19">
        <v>4</v>
      </c>
      <c r="H43" s="14">
        <f t="shared" si="14"/>
        <v>0</v>
      </c>
      <c r="I43" s="19">
        <v>2</v>
      </c>
      <c r="J43" s="19">
        <v>2</v>
      </c>
      <c r="K43" s="13">
        <f t="shared" si="19"/>
        <v>0</v>
      </c>
      <c r="L43" s="57"/>
      <c r="M43" s="50">
        <v>4</v>
      </c>
      <c r="N43" s="50">
        <v>4</v>
      </c>
      <c r="O43" s="50">
        <v>2</v>
      </c>
      <c r="P43" s="17">
        <f t="shared" si="16"/>
        <v>1.5</v>
      </c>
      <c r="Q43" s="17">
        <f t="shared" si="17"/>
        <v>1</v>
      </c>
      <c r="R43" s="18">
        <f t="shared" si="18"/>
        <v>1</v>
      </c>
    </row>
    <row r="44" spans="1:18" ht="15.75" thickBot="1" x14ac:dyDescent="0.3">
      <c r="A44" s="89"/>
      <c r="B44" s="59" t="s">
        <v>18</v>
      </c>
      <c r="C44" s="60">
        <v>20</v>
      </c>
      <c r="D44" s="61">
        <v>9</v>
      </c>
      <c r="E44" s="62">
        <f t="shared" si="13"/>
        <v>-0.55000000000000004</v>
      </c>
      <c r="F44" s="60">
        <v>7</v>
      </c>
      <c r="G44" s="60">
        <v>4</v>
      </c>
      <c r="H44" s="63">
        <f t="shared" si="14"/>
        <v>-0.42857142857142855</v>
      </c>
      <c r="I44" s="60">
        <v>4</v>
      </c>
      <c r="J44" s="60">
        <v>2</v>
      </c>
      <c r="K44" s="85">
        <f t="shared" si="19"/>
        <v>-0.5</v>
      </c>
      <c r="L44" s="64"/>
      <c r="M44" s="65">
        <v>20</v>
      </c>
      <c r="N44" s="65">
        <v>8</v>
      </c>
      <c r="O44" s="65">
        <v>8</v>
      </c>
      <c r="P44" s="66">
        <f t="shared" si="16"/>
        <v>0.45</v>
      </c>
      <c r="Q44" s="66">
        <f t="shared" si="17"/>
        <v>0.5</v>
      </c>
      <c r="R44" s="67">
        <f t="shared" si="18"/>
        <v>0.25</v>
      </c>
    </row>
    <row r="45" spans="1:18" ht="15.75" thickBot="1" x14ac:dyDescent="0.3">
      <c r="A45" s="91" t="s">
        <v>24</v>
      </c>
      <c r="B45" s="69" t="s">
        <v>16</v>
      </c>
      <c r="C45" s="71">
        <v>17</v>
      </c>
      <c r="D45" s="71">
        <v>15</v>
      </c>
      <c r="E45" s="72">
        <f t="shared" si="13"/>
        <v>-0.11764705882352941</v>
      </c>
      <c r="F45" s="70">
        <v>11</v>
      </c>
      <c r="G45" s="70">
        <v>9</v>
      </c>
      <c r="H45" s="73">
        <f t="shared" si="14"/>
        <v>-0.18181818181818182</v>
      </c>
      <c r="I45" s="53">
        <v>6</v>
      </c>
      <c r="J45" s="53">
        <v>3</v>
      </c>
      <c r="K45" s="72">
        <f t="shared" si="19"/>
        <v>-0.5</v>
      </c>
      <c r="L45" s="74"/>
      <c r="M45" s="75">
        <v>18</v>
      </c>
      <c r="N45" s="75">
        <v>14</v>
      </c>
      <c r="O45" s="75">
        <v>6</v>
      </c>
      <c r="P45" s="76">
        <f t="shared" si="16"/>
        <v>0.83333333333333337</v>
      </c>
      <c r="Q45" s="76">
        <f t="shared" si="17"/>
        <v>0.6428571428571429</v>
      </c>
      <c r="R45" s="77">
        <f t="shared" si="18"/>
        <v>0.5</v>
      </c>
    </row>
    <row r="46" spans="1:18" ht="15.75" thickBot="1" x14ac:dyDescent="0.3">
      <c r="A46" s="91"/>
      <c r="B46" s="52" t="s">
        <v>17</v>
      </c>
      <c r="C46" s="48">
        <v>82</v>
      </c>
      <c r="D46" s="48">
        <v>121</v>
      </c>
      <c r="E46" s="13">
        <f t="shared" si="13"/>
        <v>0.47560975609756095</v>
      </c>
      <c r="F46" s="19">
        <v>56</v>
      </c>
      <c r="G46" s="19">
        <v>101</v>
      </c>
      <c r="H46" s="14">
        <f t="shared" si="14"/>
        <v>0.8035714285714286</v>
      </c>
      <c r="I46" s="19">
        <v>35</v>
      </c>
      <c r="J46" s="19">
        <v>60</v>
      </c>
      <c r="K46" s="13">
        <f t="shared" si="19"/>
        <v>0.7142857142857143</v>
      </c>
      <c r="L46" s="57"/>
      <c r="M46" s="50">
        <v>93</v>
      </c>
      <c r="N46" s="50">
        <v>78</v>
      </c>
      <c r="O46" s="50">
        <v>56</v>
      </c>
      <c r="P46" s="17">
        <f t="shared" si="16"/>
        <v>1.3010752688172043</v>
      </c>
      <c r="Q46" s="17">
        <f t="shared" si="17"/>
        <v>1.2948717948717949</v>
      </c>
      <c r="R46" s="18">
        <f t="shared" si="18"/>
        <v>1.0714285714285714</v>
      </c>
    </row>
    <row r="47" spans="1:18" ht="15.75" thickBot="1" x14ac:dyDescent="0.3">
      <c r="A47" s="89"/>
      <c r="B47" s="59" t="s">
        <v>18</v>
      </c>
      <c r="C47" s="60">
        <v>23</v>
      </c>
      <c r="D47" s="61">
        <v>41</v>
      </c>
      <c r="E47" s="62">
        <f t="shared" si="13"/>
        <v>0.78260869565217395</v>
      </c>
      <c r="F47" s="60">
        <v>12</v>
      </c>
      <c r="G47" s="60">
        <v>25</v>
      </c>
      <c r="H47" s="63">
        <f t="shared" si="14"/>
        <v>1.0833333333333333</v>
      </c>
      <c r="I47" s="60">
        <v>8</v>
      </c>
      <c r="J47" s="60">
        <v>17</v>
      </c>
      <c r="K47" s="62">
        <f t="shared" si="19"/>
        <v>1.125</v>
      </c>
      <c r="L47" s="64"/>
      <c r="M47" s="65">
        <v>23</v>
      </c>
      <c r="N47" s="65">
        <v>11</v>
      </c>
      <c r="O47" s="65">
        <v>10</v>
      </c>
      <c r="P47" s="66">
        <f t="shared" si="16"/>
        <v>1.7826086956521738</v>
      </c>
      <c r="Q47" s="66">
        <f t="shared" si="17"/>
        <v>2.2727272727272729</v>
      </c>
      <c r="R47" s="67">
        <f t="shared" si="18"/>
        <v>1.7</v>
      </c>
    </row>
    <row r="48" spans="1:18" ht="15.75" thickBot="1" x14ac:dyDescent="0.3">
      <c r="A48" s="91" t="s">
        <v>33</v>
      </c>
      <c r="B48" s="69" t="s">
        <v>16</v>
      </c>
      <c r="C48" s="71">
        <v>0</v>
      </c>
      <c r="D48" s="71">
        <v>1</v>
      </c>
      <c r="E48" s="83" t="s">
        <v>50</v>
      </c>
      <c r="F48" s="70">
        <v>0</v>
      </c>
      <c r="G48" s="70">
        <v>1</v>
      </c>
      <c r="H48" s="87" t="s">
        <v>50</v>
      </c>
      <c r="I48" s="53">
        <v>0</v>
      </c>
      <c r="J48" s="53">
        <v>1</v>
      </c>
      <c r="K48" s="83" t="s">
        <v>50</v>
      </c>
      <c r="L48" s="74"/>
      <c r="M48" s="75">
        <v>0</v>
      </c>
      <c r="N48" s="75">
        <v>0</v>
      </c>
      <c r="O48" s="75">
        <v>0</v>
      </c>
      <c r="P48" s="84" t="s">
        <v>50</v>
      </c>
      <c r="Q48" s="84" t="s">
        <v>50</v>
      </c>
      <c r="R48" s="86" t="s">
        <v>50</v>
      </c>
    </row>
    <row r="49" spans="1:18" ht="15.75" thickBot="1" x14ac:dyDescent="0.3">
      <c r="A49" s="91"/>
      <c r="B49" s="52" t="s">
        <v>17</v>
      </c>
      <c r="C49" s="19">
        <v>6</v>
      </c>
      <c r="D49" s="48">
        <v>10</v>
      </c>
      <c r="E49" s="13">
        <f t="shared" si="13"/>
        <v>0.66666666666666663</v>
      </c>
      <c r="F49" s="19">
        <v>5</v>
      </c>
      <c r="G49" s="19">
        <v>8</v>
      </c>
      <c r="H49" s="14">
        <f t="shared" si="14"/>
        <v>0.6</v>
      </c>
      <c r="I49" s="19">
        <v>2</v>
      </c>
      <c r="J49" s="19">
        <v>6</v>
      </c>
      <c r="K49" s="13">
        <f t="shared" si="19"/>
        <v>2</v>
      </c>
      <c r="L49" s="57"/>
      <c r="M49" s="50">
        <v>6</v>
      </c>
      <c r="N49" s="50">
        <v>5</v>
      </c>
      <c r="O49" s="50">
        <v>5</v>
      </c>
      <c r="P49" s="17">
        <f t="shared" si="16"/>
        <v>1.6666666666666667</v>
      </c>
      <c r="Q49" s="17">
        <f t="shared" si="17"/>
        <v>1.6</v>
      </c>
      <c r="R49" s="18">
        <f t="shared" si="18"/>
        <v>1.2</v>
      </c>
    </row>
    <row r="50" spans="1:18" ht="15.75" thickBot="1" x14ac:dyDescent="0.3">
      <c r="A50" s="89"/>
      <c r="B50" s="59" t="s">
        <v>18</v>
      </c>
      <c r="C50" s="60">
        <v>7</v>
      </c>
      <c r="D50" s="61">
        <v>4</v>
      </c>
      <c r="E50" s="62">
        <f t="shared" si="13"/>
        <v>-0.42857142857142855</v>
      </c>
      <c r="F50" s="60">
        <v>3</v>
      </c>
      <c r="G50" s="60">
        <v>2</v>
      </c>
      <c r="H50" s="63">
        <f>(G50-F50)/F50</f>
        <v>-0.33333333333333331</v>
      </c>
      <c r="I50" s="60">
        <v>2</v>
      </c>
      <c r="J50" s="60">
        <v>0</v>
      </c>
      <c r="K50" s="62">
        <f t="shared" si="19"/>
        <v>-1</v>
      </c>
      <c r="L50" s="64"/>
      <c r="M50" s="65">
        <v>8</v>
      </c>
      <c r="N50" s="65">
        <v>3</v>
      </c>
      <c r="O50" s="65">
        <v>3</v>
      </c>
      <c r="P50" s="66">
        <f t="shared" si="16"/>
        <v>0.5</v>
      </c>
      <c r="Q50" s="66">
        <f t="shared" si="17"/>
        <v>0.66666666666666663</v>
      </c>
      <c r="R50" s="67">
        <f t="shared" si="18"/>
        <v>0</v>
      </c>
    </row>
    <row r="51" spans="1:18" ht="15.75" thickBot="1" x14ac:dyDescent="0.3">
      <c r="A51" s="89" t="s">
        <v>25</v>
      </c>
      <c r="B51" s="69" t="s">
        <v>16</v>
      </c>
      <c r="C51" s="70">
        <v>131</v>
      </c>
      <c r="D51" s="71">
        <v>123</v>
      </c>
      <c r="E51" s="72">
        <f>(D51-C51)/C51</f>
        <v>-6.1068702290076333E-2</v>
      </c>
      <c r="F51" s="70">
        <v>105</v>
      </c>
      <c r="G51" s="70">
        <v>113</v>
      </c>
      <c r="H51" s="73">
        <f t="shared" si="14"/>
        <v>7.6190476190476197E-2</v>
      </c>
      <c r="I51" s="53">
        <v>41</v>
      </c>
      <c r="J51" s="53">
        <v>41</v>
      </c>
      <c r="K51" s="72">
        <f t="shared" si="19"/>
        <v>0</v>
      </c>
      <c r="L51" s="74"/>
      <c r="M51" s="75">
        <v>177</v>
      </c>
      <c r="N51" s="75">
        <v>167</v>
      </c>
      <c r="O51" s="75">
        <v>97</v>
      </c>
      <c r="P51" s="76">
        <f>D51/M51</f>
        <v>0.69491525423728817</v>
      </c>
      <c r="Q51" s="76">
        <f t="shared" si="17"/>
        <v>0.67664670658682635</v>
      </c>
      <c r="R51" s="77">
        <f t="shared" si="18"/>
        <v>0.42268041237113402</v>
      </c>
    </row>
    <row r="52" spans="1:18" ht="15.75" thickBot="1" x14ac:dyDescent="0.3">
      <c r="A52" s="89"/>
      <c r="B52" s="59" t="s">
        <v>17</v>
      </c>
      <c r="C52" s="60">
        <v>419</v>
      </c>
      <c r="D52" s="61">
        <v>430</v>
      </c>
      <c r="E52" s="62">
        <f>(D52-C52)/C52</f>
        <v>2.6252983293556086E-2</v>
      </c>
      <c r="F52" s="60">
        <v>316</v>
      </c>
      <c r="G52" s="60">
        <v>396</v>
      </c>
      <c r="H52" s="63">
        <f t="shared" si="14"/>
        <v>0.25316455696202533</v>
      </c>
      <c r="I52" s="60">
        <v>150</v>
      </c>
      <c r="J52" s="60">
        <v>197</v>
      </c>
      <c r="K52" s="62">
        <f t="shared" si="19"/>
        <v>0.31333333333333335</v>
      </c>
      <c r="L52" s="64"/>
      <c r="M52" s="65">
        <v>564</v>
      </c>
      <c r="N52" s="65">
        <v>523</v>
      </c>
      <c r="O52" s="65">
        <v>313</v>
      </c>
      <c r="P52" s="66">
        <f>D52/M52</f>
        <v>0.76241134751773054</v>
      </c>
      <c r="Q52" s="66">
        <f t="shared" si="17"/>
        <v>0.75717017208413007</v>
      </c>
      <c r="R52" s="67">
        <f t="shared" si="18"/>
        <v>0.62939297124600635</v>
      </c>
    </row>
    <row r="53" spans="1:18" ht="15.75" thickBot="1" x14ac:dyDescent="0.3">
      <c r="A53" s="91" t="s">
        <v>26</v>
      </c>
      <c r="B53" s="69" t="s">
        <v>16</v>
      </c>
      <c r="C53" s="70">
        <v>1</v>
      </c>
      <c r="D53" s="78">
        <v>1</v>
      </c>
      <c r="E53" s="83">
        <f>(D53-C53)/C53</f>
        <v>0</v>
      </c>
      <c r="F53" s="70">
        <v>0</v>
      </c>
      <c r="G53" s="78">
        <v>1</v>
      </c>
      <c r="H53" s="83" t="s">
        <v>50</v>
      </c>
      <c r="I53" s="53">
        <v>0</v>
      </c>
      <c r="J53" s="20">
        <v>1</v>
      </c>
      <c r="K53" s="83" t="s">
        <v>50</v>
      </c>
      <c r="L53" s="74"/>
      <c r="M53" s="75">
        <v>1</v>
      </c>
      <c r="N53" s="75">
        <v>0</v>
      </c>
      <c r="O53" s="75">
        <v>0</v>
      </c>
      <c r="P53" s="76">
        <f>D53/M53</f>
        <v>1</v>
      </c>
      <c r="Q53" s="84" t="s">
        <v>50</v>
      </c>
      <c r="R53" s="86" t="s">
        <v>50</v>
      </c>
    </row>
    <row r="54" spans="1:18" ht="15.75" thickBot="1" x14ac:dyDescent="0.3">
      <c r="A54" s="89"/>
      <c r="B54" s="52" t="s">
        <v>17</v>
      </c>
      <c r="C54" s="19">
        <v>15</v>
      </c>
      <c r="D54" s="48">
        <v>17</v>
      </c>
      <c r="E54" s="13">
        <f t="shared" si="13"/>
        <v>0.13333333333333333</v>
      </c>
      <c r="F54" s="19">
        <v>9</v>
      </c>
      <c r="G54" s="19">
        <v>11</v>
      </c>
      <c r="H54" s="56">
        <f>(G54-F54)/F54</f>
        <v>0.22222222222222221</v>
      </c>
      <c r="I54" s="19">
        <v>7</v>
      </c>
      <c r="J54" s="19">
        <v>6</v>
      </c>
      <c r="K54" s="13">
        <f>(J54-I54)/I54</f>
        <v>-0.14285714285714285</v>
      </c>
      <c r="L54" s="57"/>
      <c r="M54" s="50">
        <v>17</v>
      </c>
      <c r="N54" s="50">
        <v>13</v>
      </c>
      <c r="O54" s="50">
        <v>7</v>
      </c>
      <c r="P54" s="17">
        <f t="shared" si="16"/>
        <v>1</v>
      </c>
      <c r="Q54" s="17">
        <f t="shared" si="17"/>
        <v>0.84615384615384615</v>
      </c>
      <c r="R54" s="18">
        <f t="shared" si="18"/>
        <v>0.8571428571428571</v>
      </c>
    </row>
    <row r="55" spans="1:18" ht="15.75" thickBot="1" x14ac:dyDescent="0.3">
      <c r="A55" s="89"/>
      <c r="B55" s="59" t="s">
        <v>18</v>
      </c>
      <c r="C55" s="60">
        <v>5</v>
      </c>
      <c r="D55" s="61">
        <v>4</v>
      </c>
      <c r="E55" s="62">
        <f t="shared" si="13"/>
        <v>-0.2</v>
      </c>
      <c r="F55" s="60">
        <v>2</v>
      </c>
      <c r="G55" s="60">
        <v>2</v>
      </c>
      <c r="H55" s="63">
        <f>(G55-F55)/F55</f>
        <v>0</v>
      </c>
      <c r="I55" s="60">
        <v>1</v>
      </c>
      <c r="J55" s="60">
        <v>0</v>
      </c>
      <c r="K55" s="85">
        <f>(J55-I55)/I55</f>
        <v>-1</v>
      </c>
      <c r="L55" s="64"/>
      <c r="M55" s="65">
        <v>5</v>
      </c>
      <c r="N55" s="65">
        <v>3</v>
      </c>
      <c r="O55" s="65">
        <v>2</v>
      </c>
      <c r="P55" s="66">
        <f t="shared" si="16"/>
        <v>0.8</v>
      </c>
      <c r="Q55" s="66">
        <f t="shared" si="17"/>
        <v>0.66666666666666663</v>
      </c>
      <c r="R55" s="67">
        <f t="shared" si="18"/>
        <v>0</v>
      </c>
    </row>
    <row r="56" spans="1:18" ht="15.75" thickBot="1" x14ac:dyDescent="0.3">
      <c r="A56" s="89" t="s">
        <v>27</v>
      </c>
      <c r="B56" s="69" t="s">
        <v>16</v>
      </c>
      <c r="C56" s="70">
        <v>2</v>
      </c>
      <c r="D56" s="71">
        <v>4</v>
      </c>
      <c r="E56" s="72">
        <f t="shared" si="13"/>
        <v>1</v>
      </c>
      <c r="F56" s="70">
        <v>2</v>
      </c>
      <c r="G56" s="70">
        <v>4</v>
      </c>
      <c r="H56" s="72">
        <f>(G56-F56)/F56</f>
        <v>1</v>
      </c>
      <c r="I56" s="53">
        <v>1</v>
      </c>
      <c r="J56" s="53">
        <v>1</v>
      </c>
      <c r="K56" s="72">
        <f t="shared" ref="K56:K63" si="20">(J56-I56)/I56</f>
        <v>0</v>
      </c>
      <c r="L56" s="79"/>
      <c r="M56" s="75">
        <v>6</v>
      </c>
      <c r="N56" s="75">
        <v>6</v>
      </c>
      <c r="O56" s="75">
        <v>3</v>
      </c>
      <c r="P56" s="76">
        <f t="shared" si="16"/>
        <v>0.66666666666666663</v>
      </c>
      <c r="Q56" s="76">
        <f t="shared" si="17"/>
        <v>0.66666666666666663</v>
      </c>
      <c r="R56" s="77">
        <f t="shared" si="18"/>
        <v>0.33333333333333331</v>
      </c>
    </row>
    <row r="57" spans="1:18" ht="15.75" thickBot="1" x14ac:dyDescent="0.3">
      <c r="A57" s="89"/>
      <c r="B57" s="59" t="s">
        <v>17</v>
      </c>
      <c r="C57" s="60">
        <v>9</v>
      </c>
      <c r="D57" s="61">
        <v>15</v>
      </c>
      <c r="E57" s="62">
        <f t="shared" si="13"/>
        <v>0.66666666666666663</v>
      </c>
      <c r="F57" s="60">
        <v>4</v>
      </c>
      <c r="G57" s="60">
        <v>15</v>
      </c>
      <c r="H57" s="62">
        <f t="shared" ref="H57:H65" si="21">(G57-F57)/F57</f>
        <v>2.75</v>
      </c>
      <c r="I57" s="60">
        <v>1</v>
      </c>
      <c r="J57" s="60">
        <v>7</v>
      </c>
      <c r="K57" s="62">
        <f t="shared" si="20"/>
        <v>6</v>
      </c>
      <c r="L57" s="80"/>
      <c r="M57" s="65">
        <v>18</v>
      </c>
      <c r="N57" s="65">
        <v>17</v>
      </c>
      <c r="O57" s="65">
        <v>11</v>
      </c>
      <c r="P57" s="66">
        <f t="shared" si="16"/>
        <v>0.83333333333333337</v>
      </c>
      <c r="Q57" s="66">
        <f t="shared" si="17"/>
        <v>0.88235294117647056</v>
      </c>
      <c r="R57" s="67">
        <f t="shared" si="18"/>
        <v>0.63636363636363635</v>
      </c>
    </row>
    <row r="58" spans="1:18" ht="15.75" thickBot="1" x14ac:dyDescent="0.3">
      <c r="A58" s="89" t="s">
        <v>28</v>
      </c>
      <c r="B58" s="69" t="s">
        <v>16</v>
      </c>
      <c r="C58" s="70">
        <v>0</v>
      </c>
      <c r="D58" s="71">
        <v>1</v>
      </c>
      <c r="E58" s="83" t="s">
        <v>50</v>
      </c>
      <c r="F58" s="70">
        <v>0</v>
      </c>
      <c r="G58" s="70">
        <v>1</v>
      </c>
      <c r="H58" s="83" t="s">
        <v>50</v>
      </c>
      <c r="I58" s="53">
        <v>0</v>
      </c>
      <c r="J58" s="53">
        <v>0</v>
      </c>
      <c r="K58" s="83" t="s">
        <v>50</v>
      </c>
      <c r="L58" s="79"/>
      <c r="M58" s="75">
        <v>5</v>
      </c>
      <c r="N58" s="75">
        <v>5</v>
      </c>
      <c r="O58" s="75">
        <v>0</v>
      </c>
      <c r="P58" s="76">
        <f t="shared" si="16"/>
        <v>0.2</v>
      </c>
      <c r="Q58" s="76">
        <f t="shared" si="17"/>
        <v>0.2</v>
      </c>
      <c r="R58" s="86" t="s">
        <v>50</v>
      </c>
    </row>
    <row r="59" spans="1:18" ht="15.75" thickBot="1" x14ac:dyDescent="0.3">
      <c r="A59" s="89"/>
      <c r="B59" s="59" t="s">
        <v>17</v>
      </c>
      <c r="C59" s="60">
        <v>2</v>
      </c>
      <c r="D59" s="61">
        <v>4</v>
      </c>
      <c r="E59" s="85">
        <f t="shared" si="13"/>
        <v>1</v>
      </c>
      <c r="F59" s="60">
        <v>0</v>
      </c>
      <c r="G59" s="60">
        <v>3</v>
      </c>
      <c r="H59" s="85" t="s">
        <v>50</v>
      </c>
      <c r="I59" s="60">
        <v>0</v>
      </c>
      <c r="J59" s="60">
        <v>0</v>
      </c>
      <c r="K59" s="85" t="s">
        <v>50</v>
      </c>
      <c r="L59" s="80"/>
      <c r="M59" s="65">
        <v>8</v>
      </c>
      <c r="N59" s="65">
        <v>7</v>
      </c>
      <c r="O59" s="65">
        <v>1</v>
      </c>
      <c r="P59" s="66">
        <f t="shared" si="16"/>
        <v>0.5</v>
      </c>
      <c r="Q59" s="66">
        <f t="shared" si="17"/>
        <v>0.42857142857142855</v>
      </c>
      <c r="R59" s="67">
        <f t="shared" si="18"/>
        <v>0</v>
      </c>
    </row>
    <row r="60" spans="1:18" ht="15.75" thickBot="1" x14ac:dyDescent="0.3">
      <c r="A60" s="89" t="s">
        <v>49</v>
      </c>
      <c r="B60" s="69" t="s">
        <v>16</v>
      </c>
      <c r="C60" s="70">
        <v>9</v>
      </c>
      <c r="D60" s="71">
        <v>14</v>
      </c>
      <c r="E60" s="72">
        <f>(D60-C60)/C60</f>
        <v>0.55555555555555558</v>
      </c>
      <c r="F60" s="70">
        <v>7</v>
      </c>
      <c r="G60" s="70">
        <v>13</v>
      </c>
      <c r="H60" s="73">
        <f t="shared" si="21"/>
        <v>0.8571428571428571</v>
      </c>
      <c r="I60" s="53">
        <v>3</v>
      </c>
      <c r="J60" s="53">
        <v>8</v>
      </c>
      <c r="K60" s="72">
        <f t="shared" si="20"/>
        <v>1.6666666666666667</v>
      </c>
      <c r="L60" s="79"/>
      <c r="M60" s="75">
        <v>16</v>
      </c>
      <c r="N60" s="75">
        <v>15</v>
      </c>
      <c r="O60" s="75">
        <v>9</v>
      </c>
      <c r="P60" s="76">
        <f>D60/M60</f>
        <v>0.875</v>
      </c>
      <c r="Q60" s="76">
        <f t="shared" si="17"/>
        <v>0.8666666666666667</v>
      </c>
      <c r="R60" s="77">
        <f t="shared" si="18"/>
        <v>0.88888888888888884</v>
      </c>
    </row>
    <row r="61" spans="1:18" ht="15.75" thickBot="1" x14ac:dyDescent="0.3">
      <c r="A61" s="89"/>
      <c r="B61" s="59" t="s">
        <v>17</v>
      </c>
      <c r="C61" s="60">
        <v>30</v>
      </c>
      <c r="D61" s="61">
        <v>48</v>
      </c>
      <c r="E61" s="62">
        <f>(D61-C61)/C61</f>
        <v>0.6</v>
      </c>
      <c r="F61" s="60">
        <v>24</v>
      </c>
      <c r="G61" s="60">
        <v>45</v>
      </c>
      <c r="H61" s="63">
        <f t="shared" si="21"/>
        <v>0.875</v>
      </c>
      <c r="I61" s="60">
        <v>15</v>
      </c>
      <c r="J61" s="60">
        <v>24</v>
      </c>
      <c r="K61" s="62">
        <f t="shared" si="20"/>
        <v>0.6</v>
      </c>
      <c r="L61" s="80"/>
      <c r="M61" s="65">
        <v>47</v>
      </c>
      <c r="N61" s="65">
        <v>46</v>
      </c>
      <c r="O61" s="65">
        <v>34</v>
      </c>
      <c r="P61" s="66">
        <f>D61/M61</f>
        <v>1.0212765957446808</v>
      </c>
      <c r="Q61" s="66">
        <f t="shared" si="17"/>
        <v>0.97826086956521741</v>
      </c>
      <c r="R61" s="67">
        <f t="shared" si="18"/>
        <v>0.70588235294117652</v>
      </c>
    </row>
    <row r="62" spans="1:18" ht="15.75" thickBot="1" x14ac:dyDescent="0.3">
      <c r="A62" s="89" t="s">
        <v>29</v>
      </c>
      <c r="B62" s="69" t="s">
        <v>16</v>
      </c>
      <c r="C62" s="70">
        <v>9</v>
      </c>
      <c r="D62" s="71">
        <v>9</v>
      </c>
      <c r="E62" s="72">
        <f t="shared" si="13"/>
        <v>0</v>
      </c>
      <c r="F62" s="70">
        <v>9</v>
      </c>
      <c r="G62" s="70">
        <v>9</v>
      </c>
      <c r="H62" s="73">
        <f t="shared" si="21"/>
        <v>0</v>
      </c>
      <c r="I62" s="53">
        <v>1</v>
      </c>
      <c r="J62" s="53">
        <v>4</v>
      </c>
      <c r="K62" s="83">
        <f t="shared" si="20"/>
        <v>3</v>
      </c>
      <c r="L62" s="79"/>
      <c r="M62" s="75">
        <v>8</v>
      </c>
      <c r="N62" s="75">
        <v>7</v>
      </c>
      <c r="O62" s="75">
        <v>2</v>
      </c>
      <c r="P62" s="76">
        <f t="shared" si="16"/>
        <v>1.125</v>
      </c>
      <c r="Q62" s="76">
        <f t="shared" si="17"/>
        <v>1.2857142857142858</v>
      </c>
      <c r="R62" s="77">
        <f t="shared" si="18"/>
        <v>2</v>
      </c>
    </row>
    <row r="63" spans="1:18" ht="15.75" thickBot="1" x14ac:dyDescent="0.3">
      <c r="A63" s="89"/>
      <c r="B63" s="59" t="s">
        <v>17</v>
      </c>
      <c r="C63" s="60">
        <v>18</v>
      </c>
      <c r="D63" s="61">
        <v>16</v>
      </c>
      <c r="E63" s="62">
        <f t="shared" si="13"/>
        <v>-0.1111111111111111</v>
      </c>
      <c r="F63" s="60">
        <v>12</v>
      </c>
      <c r="G63" s="60">
        <v>16</v>
      </c>
      <c r="H63" s="63">
        <f t="shared" si="21"/>
        <v>0.33333333333333331</v>
      </c>
      <c r="I63" s="60">
        <v>2</v>
      </c>
      <c r="J63" s="60">
        <v>7</v>
      </c>
      <c r="K63" s="85">
        <f t="shared" si="20"/>
        <v>2.5</v>
      </c>
      <c r="L63" s="80"/>
      <c r="M63" s="65">
        <v>29</v>
      </c>
      <c r="N63" s="65">
        <v>25</v>
      </c>
      <c r="O63" s="65">
        <v>16</v>
      </c>
      <c r="P63" s="66">
        <f t="shared" si="16"/>
        <v>0.55172413793103448</v>
      </c>
      <c r="Q63" s="66">
        <f t="shared" si="17"/>
        <v>0.64</v>
      </c>
      <c r="R63" s="67">
        <f t="shared" si="18"/>
        <v>0.4375</v>
      </c>
    </row>
    <row r="64" spans="1:18" ht="15.75" thickBot="1" x14ac:dyDescent="0.3">
      <c r="A64" s="89" t="s">
        <v>30</v>
      </c>
      <c r="B64" s="69" t="s">
        <v>16</v>
      </c>
      <c r="C64" s="70">
        <v>2</v>
      </c>
      <c r="D64" s="71">
        <v>0</v>
      </c>
      <c r="E64" s="72">
        <f t="shared" si="13"/>
        <v>-1</v>
      </c>
      <c r="F64" s="70">
        <v>1</v>
      </c>
      <c r="G64" s="70">
        <v>0</v>
      </c>
      <c r="H64" s="73">
        <f t="shared" si="21"/>
        <v>-1</v>
      </c>
      <c r="I64" s="53">
        <v>0</v>
      </c>
      <c r="J64" s="53">
        <v>0</v>
      </c>
      <c r="K64" s="83" t="s">
        <v>50</v>
      </c>
      <c r="L64" s="79"/>
      <c r="M64" s="75">
        <v>2</v>
      </c>
      <c r="N64" s="75">
        <v>1</v>
      </c>
      <c r="O64" s="75">
        <v>0</v>
      </c>
      <c r="P64" s="76">
        <f t="shared" si="16"/>
        <v>0</v>
      </c>
      <c r="Q64" s="76">
        <f t="shared" si="17"/>
        <v>0</v>
      </c>
      <c r="R64" s="86" t="s">
        <v>50</v>
      </c>
    </row>
    <row r="65" spans="1:18" ht="15.75" thickBot="1" x14ac:dyDescent="0.3">
      <c r="A65" s="90"/>
      <c r="B65" s="59" t="s">
        <v>17</v>
      </c>
      <c r="C65" s="60">
        <v>3</v>
      </c>
      <c r="D65" s="61">
        <v>2</v>
      </c>
      <c r="E65" s="62">
        <f t="shared" si="13"/>
        <v>-0.33333333333333331</v>
      </c>
      <c r="F65" s="60">
        <v>1</v>
      </c>
      <c r="G65" s="60">
        <v>2</v>
      </c>
      <c r="H65" s="63">
        <f t="shared" si="21"/>
        <v>1</v>
      </c>
      <c r="I65" s="60">
        <v>0</v>
      </c>
      <c r="J65" s="60">
        <v>2</v>
      </c>
      <c r="K65" s="85" t="s">
        <v>50</v>
      </c>
      <c r="L65" s="80"/>
      <c r="M65" s="65">
        <v>6</v>
      </c>
      <c r="N65" s="65">
        <v>5</v>
      </c>
      <c r="O65" s="65">
        <v>3</v>
      </c>
      <c r="P65" s="66">
        <f t="shared" si="16"/>
        <v>0.33333333333333331</v>
      </c>
      <c r="Q65" s="66">
        <f t="shared" si="17"/>
        <v>0.4</v>
      </c>
      <c r="R65" s="67">
        <f t="shared" si="18"/>
        <v>0.66666666666666663</v>
      </c>
    </row>
    <row r="66" spans="1:18" x14ac:dyDescent="0.25">
      <c r="A66" s="81" t="s">
        <v>31</v>
      </c>
      <c r="B66" s="81"/>
      <c r="C66" s="4"/>
      <c r="D66" s="4"/>
      <c r="E66" s="82"/>
      <c r="F66" s="4"/>
      <c r="G66" s="4"/>
      <c r="H66" s="82"/>
      <c r="I66" s="4"/>
      <c r="J66" s="4"/>
      <c r="K66" s="82"/>
      <c r="L66" s="4"/>
      <c r="M66" s="1"/>
      <c r="N66" s="1"/>
      <c r="O66" s="1"/>
      <c r="P66" s="1"/>
      <c r="Q66" s="1"/>
      <c r="R66" s="1"/>
    </row>
    <row r="67" spans="1:18" x14ac:dyDescent="0.25">
      <c r="A67" s="5"/>
      <c r="B67" s="5"/>
      <c r="C67" s="4"/>
      <c r="D67" s="4"/>
      <c r="E67" s="82"/>
      <c r="F67" s="4"/>
      <c r="G67" s="4"/>
      <c r="H67" s="82"/>
      <c r="I67" s="4"/>
      <c r="J67" s="4"/>
      <c r="K67" s="82"/>
      <c r="L67" s="4"/>
      <c r="M67" s="1"/>
      <c r="N67" s="1"/>
      <c r="O67" s="1"/>
      <c r="P67" s="1"/>
      <c r="Q67" s="1"/>
      <c r="R67" s="1"/>
    </row>
    <row r="68" spans="1:18" x14ac:dyDescent="0.25">
      <c r="A68" s="5" t="s">
        <v>32</v>
      </c>
      <c r="B68" s="5"/>
      <c r="C68" s="4"/>
      <c r="D68" s="4"/>
      <c r="E68" s="82"/>
      <c r="F68" s="4"/>
      <c r="G68" s="4"/>
      <c r="H68" s="82"/>
      <c r="I68" s="4"/>
      <c r="J68" s="4"/>
      <c r="K68" s="82"/>
      <c r="L68" s="4"/>
      <c r="M68" s="1"/>
      <c r="N68" s="1"/>
      <c r="O68" s="1"/>
      <c r="P68" s="1"/>
      <c r="Q68" s="1"/>
      <c r="R68" s="1"/>
    </row>
  </sheetData>
  <mergeCells count="40">
    <mergeCell ref="A7:B7"/>
    <mergeCell ref="A1:R1"/>
    <mergeCell ref="A2:R2"/>
    <mergeCell ref="A3:R3"/>
    <mergeCell ref="A4:R4"/>
    <mergeCell ref="A6:B6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39:A41"/>
    <mergeCell ref="A20:B20"/>
    <mergeCell ref="A21:B21"/>
    <mergeCell ref="A22:B22"/>
    <mergeCell ref="A23:B23"/>
    <mergeCell ref="A24:B24"/>
    <mergeCell ref="A25:B25"/>
    <mergeCell ref="A26:B26"/>
    <mergeCell ref="A27:A29"/>
    <mergeCell ref="A30:A32"/>
    <mergeCell ref="A33:A35"/>
    <mergeCell ref="A36:A38"/>
    <mergeCell ref="A58:A59"/>
    <mergeCell ref="A60:A61"/>
    <mergeCell ref="A62:A63"/>
    <mergeCell ref="A64:A65"/>
    <mergeCell ref="A42:A44"/>
    <mergeCell ref="A45:A47"/>
    <mergeCell ref="A48:A50"/>
    <mergeCell ref="A51:A52"/>
    <mergeCell ref="A53:A55"/>
    <mergeCell ref="A56:A57"/>
  </mergeCells>
  <pageMargins left="0.25" right="0.25" top="0.75" bottom="0.75" header="0.3" footer="0.3"/>
  <pageSetup scale="77" fitToHeight="0" orientation="landscape" r:id="rId1"/>
  <headerFooter alignWithMargins="0">
    <oddFooter>&amp;LLuosha Diao, (907)474-2797
UAF Planning, Analysis and Institutional Research&amp;R&amp;D
www.uaf.edu/pair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8"/>
  <sheetViews>
    <sheetView zoomScale="120" zoomScaleNormal="120" workbookViewId="0">
      <selection sqref="A1:R1"/>
    </sheetView>
  </sheetViews>
  <sheetFormatPr defaultColWidth="11.5703125" defaultRowHeight="15" x14ac:dyDescent="0.25"/>
  <cols>
    <col min="1" max="1" width="17.42578125" style="68" customWidth="1"/>
    <col min="2" max="2" width="16" style="68" customWidth="1"/>
    <col min="3" max="4" width="8.28515625" customWidth="1"/>
    <col min="5" max="5" width="9.28515625" style="68" bestFit="1" customWidth="1"/>
    <col min="6" max="7" width="8.28515625" customWidth="1"/>
    <col min="8" max="8" width="9.28515625" style="68" customWidth="1"/>
    <col min="9" max="10" width="8.28515625" customWidth="1"/>
    <col min="11" max="11" width="9.28515625" style="68" customWidth="1"/>
    <col min="12" max="12" width="1.7109375" customWidth="1"/>
    <col min="13" max="13" width="8.28515625" customWidth="1"/>
    <col min="14" max="14" width="9.28515625" customWidth="1"/>
    <col min="15" max="15" width="9.140625" customWidth="1"/>
    <col min="16" max="16" width="10.85546875" customWidth="1"/>
    <col min="17" max="17" width="10.85546875" bestFit="1" customWidth="1"/>
    <col min="19" max="19" width="44.85546875" bestFit="1" customWidth="1"/>
    <col min="20" max="20" width="23" customWidth="1"/>
    <col min="22" max="27" width="7.5703125" customWidth="1"/>
  </cols>
  <sheetData>
    <row r="1" spans="1:18" ht="15.75" x14ac:dyDescent="0.25">
      <c r="A1" s="107" t="s">
        <v>65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</row>
    <row r="2" spans="1:18" ht="15.75" x14ac:dyDescent="0.25">
      <c r="A2" s="108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</row>
    <row r="3" spans="1:18" ht="15.75" x14ac:dyDescent="0.25">
      <c r="A3" s="108" t="s">
        <v>1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</row>
    <row r="4" spans="1:18" ht="15.75" x14ac:dyDescent="0.25">
      <c r="A4" s="109" t="s">
        <v>73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</row>
    <row r="5" spans="1:18" ht="13.5" customHeight="1" thickBot="1" x14ac:dyDescent="0.3">
      <c r="A5" s="2"/>
      <c r="B5" s="3"/>
      <c r="C5" s="4"/>
      <c r="D5" s="4"/>
      <c r="E5" s="5"/>
      <c r="F5" s="4"/>
      <c r="G5" s="4"/>
      <c r="H5" s="6"/>
      <c r="I5" s="4"/>
      <c r="J5" s="4"/>
      <c r="K5" s="6"/>
      <c r="L5" s="1"/>
      <c r="M5" s="1"/>
      <c r="N5" s="1"/>
      <c r="O5" s="1"/>
      <c r="P5" s="1"/>
      <c r="Q5" s="1"/>
      <c r="R5" s="1"/>
    </row>
    <row r="6" spans="1:18" ht="51" x14ac:dyDescent="0.25">
      <c r="A6" s="110" t="s">
        <v>2</v>
      </c>
      <c r="B6" s="111"/>
      <c r="C6" s="7" t="s">
        <v>74</v>
      </c>
      <c r="D6" s="8" t="s">
        <v>75</v>
      </c>
      <c r="E6" s="7" t="s">
        <v>34</v>
      </c>
      <c r="F6" s="7" t="s">
        <v>76</v>
      </c>
      <c r="G6" s="7" t="s">
        <v>77</v>
      </c>
      <c r="H6" s="7" t="s">
        <v>34</v>
      </c>
      <c r="I6" s="7" t="s">
        <v>78</v>
      </c>
      <c r="J6" s="7" t="s">
        <v>79</v>
      </c>
      <c r="K6" s="7" t="s">
        <v>34</v>
      </c>
      <c r="L6" s="9"/>
      <c r="M6" s="10" t="s">
        <v>35</v>
      </c>
      <c r="N6" s="10" t="s">
        <v>36</v>
      </c>
      <c r="O6" s="10" t="s">
        <v>37</v>
      </c>
      <c r="P6" s="10" t="s">
        <v>38</v>
      </c>
      <c r="Q6" s="10" t="s">
        <v>39</v>
      </c>
      <c r="R6" s="11" t="s">
        <v>40</v>
      </c>
    </row>
    <row r="7" spans="1:18" x14ac:dyDescent="0.25">
      <c r="A7" s="105" t="s">
        <v>3</v>
      </c>
      <c r="B7" s="106"/>
      <c r="C7" s="12">
        <v>1007</v>
      </c>
      <c r="D7" s="12">
        <v>1078</v>
      </c>
      <c r="E7" s="13">
        <f t="shared" ref="E7:E15" si="0">(D7-C7)/C7</f>
        <v>7.0506454816285993E-2</v>
      </c>
      <c r="F7" s="12">
        <v>663</v>
      </c>
      <c r="G7" s="12">
        <v>882</v>
      </c>
      <c r="H7" s="14">
        <f t="shared" ref="H7:H15" si="1">(G7-F7)/F7</f>
        <v>0.33031674208144796</v>
      </c>
      <c r="I7" s="12">
        <v>312</v>
      </c>
      <c r="J7" s="12">
        <v>451</v>
      </c>
      <c r="K7" s="13">
        <f t="shared" ref="K7:K15" si="2">(J7-I7)/I7</f>
        <v>0.44551282051282054</v>
      </c>
      <c r="L7" s="15"/>
      <c r="M7" s="16">
        <v>1262</v>
      </c>
      <c r="N7" s="16">
        <v>1085</v>
      </c>
      <c r="O7" s="16">
        <v>675</v>
      </c>
      <c r="P7" s="17">
        <f t="shared" ref="P7:P15" si="3">D7/M7</f>
        <v>0.85419968304278926</v>
      </c>
      <c r="Q7" s="17">
        <f t="shared" ref="Q7:Q15" si="4">G7/N7</f>
        <v>0.81290322580645158</v>
      </c>
      <c r="R7" s="18">
        <f t="shared" ref="R7:R15" si="5">J7/O7</f>
        <v>0.66814814814814816</v>
      </c>
    </row>
    <row r="8" spans="1:18" x14ac:dyDescent="0.25">
      <c r="A8" s="97" t="s">
        <v>4</v>
      </c>
      <c r="B8" s="98"/>
      <c r="C8" s="19">
        <v>32</v>
      </c>
      <c r="D8" s="19">
        <v>25</v>
      </c>
      <c r="E8" s="13">
        <f t="shared" si="0"/>
        <v>-0.21875</v>
      </c>
      <c r="F8" s="19">
        <v>14</v>
      </c>
      <c r="G8" s="19">
        <v>19</v>
      </c>
      <c r="H8" s="14">
        <f t="shared" si="1"/>
        <v>0.35714285714285715</v>
      </c>
      <c r="I8" s="19">
        <v>7</v>
      </c>
      <c r="J8" s="19">
        <v>13</v>
      </c>
      <c r="K8" s="13">
        <f t="shared" si="2"/>
        <v>0.8571428571428571</v>
      </c>
      <c r="L8" s="15"/>
      <c r="M8" s="16">
        <v>38</v>
      </c>
      <c r="N8" s="16">
        <v>28</v>
      </c>
      <c r="O8" s="16">
        <v>21</v>
      </c>
      <c r="P8" s="17">
        <f t="shared" si="3"/>
        <v>0.65789473684210531</v>
      </c>
      <c r="Q8" s="17">
        <f t="shared" si="4"/>
        <v>0.6785714285714286</v>
      </c>
      <c r="R8" s="18">
        <f t="shared" si="5"/>
        <v>0.61904761904761907</v>
      </c>
    </row>
    <row r="9" spans="1:18" x14ac:dyDescent="0.25">
      <c r="A9" s="97" t="s">
        <v>41</v>
      </c>
      <c r="B9" s="98"/>
      <c r="C9" s="19">
        <v>19</v>
      </c>
      <c r="D9" s="19">
        <v>8</v>
      </c>
      <c r="E9" s="13">
        <f t="shared" si="0"/>
        <v>-0.57894736842105265</v>
      </c>
      <c r="F9" s="19">
        <v>9</v>
      </c>
      <c r="G9" s="19">
        <v>5</v>
      </c>
      <c r="H9" s="14">
        <f t="shared" si="1"/>
        <v>-0.44444444444444442</v>
      </c>
      <c r="I9" s="19">
        <v>3</v>
      </c>
      <c r="J9" s="19">
        <v>4</v>
      </c>
      <c r="K9" s="13">
        <f t="shared" si="2"/>
        <v>0.33333333333333331</v>
      </c>
      <c r="L9" s="15"/>
      <c r="M9" s="16">
        <v>22</v>
      </c>
      <c r="N9" s="16">
        <v>13</v>
      </c>
      <c r="O9" s="16">
        <v>7</v>
      </c>
      <c r="P9" s="17">
        <f t="shared" si="3"/>
        <v>0.36363636363636365</v>
      </c>
      <c r="Q9" s="17">
        <f t="shared" si="4"/>
        <v>0.38461538461538464</v>
      </c>
      <c r="R9" s="18">
        <f t="shared" si="5"/>
        <v>0.5714285714285714</v>
      </c>
    </row>
    <row r="10" spans="1:18" x14ac:dyDescent="0.25">
      <c r="A10" s="97" t="s">
        <v>6</v>
      </c>
      <c r="B10" s="98"/>
      <c r="C10" s="19">
        <v>277</v>
      </c>
      <c r="D10" s="19">
        <v>257</v>
      </c>
      <c r="E10" s="13">
        <f t="shared" si="0"/>
        <v>-7.2202166064981949E-2</v>
      </c>
      <c r="F10" s="19">
        <v>179</v>
      </c>
      <c r="G10" s="19">
        <v>202</v>
      </c>
      <c r="H10" s="14">
        <f t="shared" si="1"/>
        <v>0.12849162011173185</v>
      </c>
      <c r="I10" s="19">
        <v>61</v>
      </c>
      <c r="J10" s="19">
        <v>77</v>
      </c>
      <c r="K10" s="13">
        <f t="shared" si="2"/>
        <v>0.26229508196721313</v>
      </c>
      <c r="L10" s="15"/>
      <c r="M10" s="16">
        <v>349</v>
      </c>
      <c r="N10" s="16">
        <v>287</v>
      </c>
      <c r="O10" s="16">
        <v>149</v>
      </c>
      <c r="P10" s="17">
        <f t="shared" si="3"/>
        <v>0.73638968481375355</v>
      </c>
      <c r="Q10" s="17">
        <f t="shared" si="4"/>
        <v>0.70383275261324041</v>
      </c>
      <c r="R10" s="18">
        <f t="shared" si="5"/>
        <v>0.51677852348993292</v>
      </c>
    </row>
    <row r="11" spans="1:18" x14ac:dyDescent="0.25">
      <c r="A11" s="97" t="s">
        <v>7</v>
      </c>
      <c r="B11" s="98"/>
      <c r="C11" s="12">
        <v>250</v>
      </c>
      <c r="D11" s="12">
        <v>311</v>
      </c>
      <c r="E11" s="13">
        <f t="shared" si="0"/>
        <v>0.24399999999999999</v>
      </c>
      <c r="F11" s="12">
        <v>158</v>
      </c>
      <c r="G11" s="12">
        <v>283</v>
      </c>
      <c r="H11" s="14">
        <f t="shared" si="1"/>
        <v>0.79113924050632911</v>
      </c>
      <c r="I11" s="12">
        <v>98</v>
      </c>
      <c r="J11" s="12">
        <v>175</v>
      </c>
      <c r="K11" s="13">
        <f>(J11-I11)/I11</f>
        <v>0.7857142857142857</v>
      </c>
      <c r="L11" s="15"/>
      <c r="M11" s="16">
        <v>375</v>
      </c>
      <c r="N11" s="16">
        <v>342</v>
      </c>
      <c r="O11" s="16">
        <v>246</v>
      </c>
      <c r="P11" s="17">
        <f t="shared" si="3"/>
        <v>0.82933333333333337</v>
      </c>
      <c r="Q11" s="17">
        <f t="shared" si="4"/>
        <v>0.82748538011695905</v>
      </c>
      <c r="R11" s="18">
        <f t="shared" si="5"/>
        <v>0.71138211382113825</v>
      </c>
    </row>
    <row r="12" spans="1:18" x14ac:dyDescent="0.25">
      <c r="A12" s="97" t="s">
        <v>8</v>
      </c>
      <c r="B12" s="98"/>
      <c r="C12" s="12">
        <v>424</v>
      </c>
      <c r="D12" s="12">
        <v>466</v>
      </c>
      <c r="E12" s="13">
        <f t="shared" si="0"/>
        <v>9.9056603773584911E-2</v>
      </c>
      <c r="F12" s="12">
        <v>315</v>
      </c>
      <c r="G12" s="12">
        <v>374</v>
      </c>
      <c r="H12" s="14">
        <f t="shared" si="1"/>
        <v>0.1873015873015873</v>
      </c>
      <c r="I12" s="12">
        <v>146</v>
      </c>
      <c r="J12" s="12">
        <v>182</v>
      </c>
      <c r="K12" s="13">
        <f t="shared" si="2"/>
        <v>0.24657534246575341</v>
      </c>
      <c r="L12" s="15"/>
      <c r="M12" s="16">
        <v>522</v>
      </c>
      <c r="N12" s="16">
        <v>440</v>
      </c>
      <c r="O12" s="16">
        <v>264</v>
      </c>
      <c r="P12" s="17">
        <f t="shared" si="3"/>
        <v>0.89272030651340994</v>
      </c>
      <c r="Q12" s="17">
        <f t="shared" si="4"/>
        <v>0.85</v>
      </c>
      <c r="R12" s="18">
        <f t="shared" si="5"/>
        <v>0.68939393939393945</v>
      </c>
    </row>
    <row r="13" spans="1:18" x14ac:dyDescent="0.25">
      <c r="A13" s="97" t="s">
        <v>9</v>
      </c>
      <c r="B13" s="98"/>
      <c r="C13" s="20">
        <v>56</v>
      </c>
      <c r="D13" s="20">
        <v>44</v>
      </c>
      <c r="E13" s="13">
        <f t="shared" si="0"/>
        <v>-0.21428571428571427</v>
      </c>
      <c r="F13" s="20">
        <v>11</v>
      </c>
      <c r="G13" s="20">
        <v>23</v>
      </c>
      <c r="H13" s="14">
        <f t="shared" si="1"/>
        <v>1.0909090909090908</v>
      </c>
      <c r="I13" s="20">
        <v>7</v>
      </c>
      <c r="J13" s="20">
        <v>17</v>
      </c>
      <c r="K13" s="13">
        <f t="shared" si="2"/>
        <v>1.4285714285714286</v>
      </c>
      <c r="L13" s="15"/>
      <c r="M13" s="16">
        <v>16</v>
      </c>
      <c r="N13" s="16">
        <v>16</v>
      </c>
      <c r="O13" s="16">
        <v>16</v>
      </c>
      <c r="P13" s="17">
        <f t="shared" si="3"/>
        <v>2.75</v>
      </c>
      <c r="Q13" s="17">
        <f t="shared" si="4"/>
        <v>1.4375</v>
      </c>
      <c r="R13" s="18">
        <f t="shared" si="5"/>
        <v>1.0625</v>
      </c>
    </row>
    <row r="14" spans="1:18" x14ac:dyDescent="0.25">
      <c r="A14" s="99" t="s">
        <v>10</v>
      </c>
      <c r="B14" s="100"/>
      <c r="C14" s="19">
        <v>245</v>
      </c>
      <c r="D14" s="19">
        <v>229</v>
      </c>
      <c r="E14" s="13">
        <f t="shared" si="0"/>
        <v>-6.5306122448979598E-2</v>
      </c>
      <c r="F14" s="19">
        <v>94</v>
      </c>
      <c r="G14" s="19">
        <v>96</v>
      </c>
      <c r="H14" s="14">
        <f t="shared" si="1"/>
        <v>2.1276595744680851E-2</v>
      </c>
      <c r="I14" s="19">
        <v>55</v>
      </c>
      <c r="J14" s="19">
        <v>49</v>
      </c>
      <c r="K14" s="13">
        <f t="shared" si="2"/>
        <v>-0.10909090909090909</v>
      </c>
      <c r="L14" s="15"/>
      <c r="M14" s="16">
        <v>250</v>
      </c>
      <c r="N14" s="16">
        <v>103</v>
      </c>
      <c r="O14" s="16">
        <v>89</v>
      </c>
      <c r="P14" s="17">
        <f t="shared" si="3"/>
        <v>0.91600000000000004</v>
      </c>
      <c r="Q14" s="17">
        <f t="shared" si="4"/>
        <v>0.93203883495145634</v>
      </c>
      <c r="R14" s="18">
        <f t="shared" si="5"/>
        <v>0.550561797752809</v>
      </c>
    </row>
    <row r="15" spans="1:18" x14ac:dyDescent="0.25">
      <c r="A15" s="101" t="s">
        <v>11</v>
      </c>
      <c r="B15" s="102"/>
      <c r="C15" s="21">
        <f>C7+C14</f>
        <v>1252</v>
      </c>
      <c r="D15" s="22">
        <f>D7+D14</f>
        <v>1307</v>
      </c>
      <c r="E15" s="23">
        <f t="shared" si="0"/>
        <v>4.3929712460063899E-2</v>
      </c>
      <c r="F15" s="21">
        <f>F7+F14</f>
        <v>757</v>
      </c>
      <c r="G15" s="21">
        <f>G7+G14</f>
        <v>978</v>
      </c>
      <c r="H15" s="24">
        <f t="shared" si="1"/>
        <v>0.29194187582562747</v>
      </c>
      <c r="I15" s="21">
        <f>I7+I14</f>
        <v>367</v>
      </c>
      <c r="J15" s="21">
        <f>J7+J14</f>
        <v>500</v>
      </c>
      <c r="K15" s="23">
        <f t="shared" si="2"/>
        <v>0.36239782016348776</v>
      </c>
      <c r="L15" s="25"/>
      <c r="M15" s="26">
        <f>M7+M14</f>
        <v>1512</v>
      </c>
      <c r="N15" s="26">
        <f>N7+N14</f>
        <v>1188</v>
      </c>
      <c r="O15" s="26">
        <f>O7+O14</f>
        <v>764</v>
      </c>
      <c r="P15" s="27">
        <f t="shared" si="3"/>
        <v>0.86441798941798942</v>
      </c>
      <c r="Q15" s="27">
        <f t="shared" si="4"/>
        <v>0.8232323232323232</v>
      </c>
      <c r="R15" s="28">
        <f t="shared" si="5"/>
        <v>0.65445026178010468</v>
      </c>
    </row>
    <row r="16" spans="1:18" x14ac:dyDescent="0.25">
      <c r="A16" s="103" t="s">
        <v>12</v>
      </c>
      <c r="B16" s="104"/>
      <c r="C16" s="29"/>
      <c r="D16" s="30"/>
      <c r="E16" s="31"/>
      <c r="F16" s="29"/>
      <c r="G16" s="29"/>
      <c r="H16" s="32"/>
      <c r="I16" s="29"/>
      <c r="J16" s="29"/>
      <c r="K16" s="31"/>
      <c r="L16" s="33"/>
      <c r="M16" s="34"/>
      <c r="N16" s="34"/>
      <c r="O16" s="34"/>
      <c r="P16" s="31"/>
      <c r="Q16" s="31"/>
      <c r="R16" s="35"/>
    </row>
    <row r="17" spans="1:18" x14ac:dyDescent="0.25">
      <c r="A17" s="105" t="s">
        <v>3</v>
      </c>
      <c r="B17" s="106"/>
      <c r="C17" s="12">
        <v>529</v>
      </c>
      <c r="D17" s="12">
        <v>564</v>
      </c>
      <c r="E17" s="13">
        <f t="shared" ref="E17:E25" si="6">(D17-C17)/C17</f>
        <v>6.6162570888468802E-2</v>
      </c>
      <c r="F17" s="12">
        <v>340</v>
      </c>
      <c r="G17" s="12">
        <v>427</v>
      </c>
      <c r="H17" s="14">
        <f t="shared" ref="H17:H25" si="7">(G17-F17)/F17</f>
        <v>0.25588235294117645</v>
      </c>
      <c r="I17" s="12">
        <v>158</v>
      </c>
      <c r="J17" s="12">
        <v>232</v>
      </c>
      <c r="K17" s="14">
        <f t="shared" ref="K17:K25" si="8">(J17-I17)/I17</f>
        <v>0.46835443037974683</v>
      </c>
      <c r="L17" s="15"/>
      <c r="M17" s="12">
        <v>573</v>
      </c>
      <c r="N17" s="12">
        <v>449</v>
      </c>
      <c r="O17" s="12">
        <v>290</v>
      </c>
      <c r="P17" s="17">
        <f t="shared" ref="P17" si="9">D17/M17</f>
        <v>0.98429319371727753</v>
      </c>
      <c r="Q17" s="17">
        <f t="shared" ref="Q17:Q25" si="10">G17/N17</f>
        <v>0.95100222717149219</v>
      </c>
      <c r="R17" s="18">
        <f t="shared" ref="R17:R25" si="11">J17/O17</f>
        <v>0.8</v>
      </c>
    </row>
    <row r="18" spans="1:18" x14ac:dyDescent="0.25">
      <c r="A18" s="97" t="s">
        <v>4</v>
      </c>
      <c r="B18" s="98"/>
      <c r="C18" s="19">
        <v>20</v>
      </c>
      <c r="D18" s="19">
        <v>16</v>
      </c>
      <c r="E18" s="13">
        <f t="shared" si="6"/>
        <v>-0.2</v>
      </c>
      <c r="F18" s="19">
        <v>7</v>
      </c>
      <c r="G18" s="19">
        <v>13</v>
      </c>
      <c r="H18" s="14">
        <f t="shared" si="7"/>
        <v>0.8571428571428571</v>
      </c>
      <c r="I18" s="19">
        <v>3</v>
      </c>
      <c r="J18" s="19">
        <v>9</v>
      </c>
      <c r="K18" s="14">
        <f t="shared" si="8"/>
        <v>2</v>
      </c>
      <c r="L18" s="15"/>
      <c r="M18" s="19">
        <v>21</v>
      </c>
      <c r="N18" s="19">
        <v>12</v>
      </c>
      <c r="O18" s="19">
        <v>7</v>
      </c>
      <c r="P18" s="17">
        <f>D18/M18</f>
        <v>0.76190476190476186</v>
      </c>
      <c r="Q18" s="17">
        <f t="shared" si="10"/>
        <v>1.0833333333333333</v>
      </c>
      <c r="R18" s="18">
        <f t="shared" si="11"/>
        <v>1.2857142857142858</v>
      </c>
    </row>
    <row r="19" spans="1:18" x14ac:dyDescent="0.25">
      <c r="A19" s="97" t="s">
        <v>5</v>
      </c>
      <c r="B19" s="98"/>
      <c r="C19" s="19">
        <v>15</v>
      </c>
      <c r="D19" s="19">
        <v>3</v>
      </c>
      <c r="E19" s="13">
        <f t="shared" si="6"/>
        <v>-0.8</v>
      </c>
      <c r="F19" s="19">
        <v>6</v>
      </c>
      <c r="G19" s="19">
        <v>2</v>
      </c>
      <c r="H19" s="14">
        <f t="shared" si="7"/>
        <v>-0.66666666666666663</v>
      </c>
      <c r="I19" s="19">
        <v>3</v>
      </c>
      <c r="J19" s="19">
        <v>2</v>
      </c>
      <c r="K19" s="14">
        <f t="shared" si="8"/>
        <v>-0.33333333333333331</v>
      </c>
      <c r="L19" s="15"/>
      <c r="M19" s="19">
        <v>15</v>
      </c>
      <c r="N19" s="19">
        <v>7</v>
      </c>
      <c r="O19" s="19">
        <v>3</v>
      </c>
      <c r="P19" s="17">
        <f t="shared" ref="P19:P25" si="12">D19/M19</f>
        <v>0.2</v>
      </c>
      <c r="Q19" s="17">
        <f t="shared" si="10"/>
        <v>0.2857142857142857</v>
      </c>
      <c r="R19" s="18">
        <f t="shared" si="11"/>
        <v>0.66666666666666663</v>
      </c>
    </row>
    <row r="20" spans="1:18" x14ac:dyDescent="0.25">
      <c r="A20" s="97" t="s">
        <v>6</v>
      </c>
      <c r="B20" s="98"/>
      <c r="C20" s="19">
        <v>131</v>
      </c>
      <c r="D20" s="19">
        <v>113</v>
      </c>
      <c r="E20" s="13">
        <f t="shared" si="6"/>
        <v>-0.13740458015267176</v>
      </c>
      <c r="F20" s="19">
        <v>75</v>
      </c>
      <c r="G20" s="19">
        <v>71</v>
      </c>
      <c r="H20" s="14">
        <f t="shared" si="7"/>
        <v>-5.3333333333333337E-2</v>
      </c>
      <c r="I20" s="19">
        <v>21</v>
      </c>
      <c r="J20" s="19">
        <v>26</v>
      </c>
      <c r="K20" s="14">
        <f t="shared" si="8"/>
        <v>0.23809523809523808</v>
      </c>
      <c r="L20" s="15"/>
      <c r="M20" s="19">
        <v>134</v>
      </c>
      <c r="N20" s="19">
        <v>86</v>
      </c>
      <c r="O20" s="19">
        <v>38</v>
      </c>
      <c r="P20" s="17">
        <f t="shared" si="12"/>
        <v>0.84328358208955223</v>
      </c>
      <c r="Q20" s="17">
        <f t="shared" si="10"/>
        <v>0.82558139534883723</v>
      </c>
      <c r="R20" s="18">
        <f t="shared" si="11"/>
        <v>0.68421052631578949</v>
      </c>
    </row>
    <row r="21" spans="1:18" x14ac:dyDescent="0.25">
      <c r="A21" s="97" t="s">
        <v>7</v>
      </c>
      <c r="B21" s="98"/>
      <c r="C21" s="12">
        <v>106</v>
      </c>
      <c r="D21" s="12">
        <v>147</v>
      </c>
      <c r="E21" s="13">
        <f t="shared" si="6"/>
        <v>0.3867924528301887</v>
      </c>
      <c r="F21" s="12">
        <v>67</v>
      </c>
      <c r="G21" s="12">
        <v>132</v>
      </c>
      <c r="H21" s="14">
        <f t="shared" si="7"/>
        <v>0.97014925373134331</v>
      </c>
      <c r="I21" s="12">
        <v>38</v>
      </c>
      <c r="J21" s="12">
        <v>83</v>
      </c>
      <c r="K21" s="14">
        <f t="shared" si="8"/>
        <v>1.1842105263157894</v>
      </c>
      <c r="L21" s="15"/>
      <c r="M21" s="12">
        <v>134</v>
      </c>
      <c r="N21" s="12">
        <v>123</v>
      </c>
      <c r="O21" s="12">
        <v>94</v>
      </c>
      <c r="P21" s="17">
        <f t="shared" si="12"/>
        <v>1.0970149253731343</v>
      </c>
      <c r="Q21" s="17">
        <f t="shared" si="10"/>
        <v>1.0731707317073171</v>
      </c>
      <c r="R21" s="18">
        <f t="shared" si="11"/>
        <v>0.88297872340425532</v>
      </c>
    </row>
    <row r="22" spans="1:18" x14ac:dyDescent="0.25">
      <c r="A22" s="97" t="s">
        <v>8</v>
      </c>
      <c r="B22" s="98"/>
      <c r="C22" s="12">
        <v>264</v>
      </c>
      <c r="D22" s="12">
        <v>273</v>
      </c>
      <c r="E22" s="13">
        <f t="shared" si="6"/>
        <v>3.4090909090909088E-2</v>
      </c>
      <c r="F22" s="12">
        <v>187</v>
      </c>
      <c r="G22" s="12">
        <v>201</v>
      </c>
      <c r="H22" s="14">
        <f t="shared" si="7"/>
        <v>7.4866310160427801E-2</v>
      </c>
      <c r="I22" s="12">
        <v>92</v>
      </c>
      <c r="J22" s="12">
        <v>106</v>
      </c>
      <c r="K22" s="14">
        <f t="shared" si="8"/>
        <v>0.15217391304347827</v>
      </c>
      <c r="L22" s="15"/>
      <c r="M22" s="12">
        <v>291</v>
      </c>
      <c r="N22" s="12">
        <v>226</v>
      </c>
      <c r="O22" s="12">
        <v>144</v>
      </c>
      <c r="P22" s="17">
        <f t="shared" si="12"/>
        <v>0.93814432989690721</v>
      </c>
      <c r="Q22" s="17">
        <f t="shared" si="10"/>
        <v>0.88938053097345138</v>
      </c>
      <c r="R22" s="18">
        <f t="shared" si="11"/>
        <v>0.73611111111111116</v>
      </c>
    </row>
    <row r="23" spans="1:18" x14ac:dyDescent="0.25">
      <c r="A23" s="97" t="s">
        <v>9</v>
      </c>
      <c r="B23" s="98"/>
      <c r="C23" s="20">
        <v>28</v>
      </c>
      <c r="D23" s="20">
        <v>31</v>
      </c>
      <c r="E23" s="13">
        <f t="shared" si="6"/>
        <v>0.10714285714285714</v>
      </c>
      <c r="F23" s="20">
        <v>11</v>
      </c>
      <c r="G23" s="20">
        <v>23</v>
      </c>
      <c r="H23" s="14">
        <f t="shared" si="7"/>
        <v>1.0909090909090908</v>
      </c>
      <c r="I23" s="20">
        <v>7</v>
      </c>
      <c r="J23" s="20">
        <v>17</v>
      </c>
      <c r="K23" s="14">
        <f t="shared" si="8"/>
        <v>1.4285714285714286</v>
      </c>
      <c r="L23" s="15"/>
      <c r="M23" s="20">
        <v>14</v>
      </c>
      <c r="N23" s="20">
        <v>14</v>
      </c>
      <c r="O23" s="20">
        <v>14</v>
      </c>
      <c r="P23" s="17">
        <f t="shared" si="12"/>
        <v>2.2142857142857144</v>
      </c>
      <c r="Q23" s="17">
        <f t="shared" si="10"/>
        <v>1.6428571428571428</v>
      </c>
      <c r="R23" s="18">
        <f t="shared" si="11"/>
        <v>1.2142857142857142</v>
      </c>
    </row>
    <row r="24" spans="1:18" x14ac:dyDescent="0.25">
      <c r="A24" s="99" t="s">
        <v>10</v>
      </c>
      <c r="B24" s="100"/>
      <c r="C24" s="19">
        <v>240</v>
      </c>
      <c r="D24" s="19">
        <v>225</v>
      </c>
      <c r="E24" s="13">
        <f t="shared" si="6"/>
        <v>-6.25E-2</v>
      </c>
      <c r="F24" s="19">
        <v>92</v>
      </c>
      <c r="G24" s="19">
        <v>94</v>
      </c>
      <c r="H24" s="14">
        <f t="shared" si="7"/>
        <v>2.1739130434782608E-2</v>
      </c>
      <c r="I24" s="19">
        <v>54</v>
      </c>
      <c r="J24" s="19">
        <v>49</v>
      </c>
      <c r="K24" s="14">
        <f t="shared" si="8"/>
        <v>-9.2592592592592587E-2</v>
      </c>
      <c r="L24" s="15"/>
      <c r="M24" s="19">
        <v>245</v>
      </c>
      <c r="N24" s="19">
        <v>100</v>
      </c>
      <c r="O24" s="19">
        <v>87</v>
      </c>
      <c r="P24" s="17">
        <f t="shared" si="12"/>
        <v>0.91836734693877553</v>
      </c>
      <c r="Q24" s="17">
        <f t="shared" si="10"/>
        <v>0.94</v>
      </c>
      <c r="R24" s="18">
        <f t="shared" si="11"/>
        <v>0.56321839080459768</v>
      </c>
    </row>
    <row r="25" spans="1:18" x14ac:dyDescent="0.25">
      <c r="A25" s="101" t="s">
        <v>13</v>
      </c>
      <c r="B25" s="102"/>
      <c r="C25" s="36">
        <f>C17+C24</f>
        <v>769</v>
      </c>
      <c r="D25" s="37">
        <f>D17+D24</f>
        <v>789</v>
      </c>
      <c r="E25" s="23">
        <f t="shared" si="6"/>
        <v>2.600780234070221E-2</v>
      </c>
      <c r="F25" s="36">
        <f>F17+F24</f>
        <v>432</v>
      </c>
      <c r="G25" s="36">
        <f>G17+G24</f>
        <v>521</v>
      </c>
      <c r="H25" s="24">
        <f t="shared" si="7"/>
        <v>0.20601851851851852</v>
      </c>
      <c r="I25" s="36">
        <f>I17+I24</f>
        <v>212</v>
      </c>
      <c r="J25" s="36">
        <f>J17+J24</f>
        <v>281</v>
      </c>
      <c r="K25" s="23">
        <f t="shared" si="8"/>
        <v>0.32547169811320753</v>
      </c>
      <c r="L25" s="25"/>
      <c r="M25" s="38">
        <f>M17+M24</f>
        <v>818</v>
      </c>
      <c r="N25" s="38">
        <f>N17+N24</f>
        <v>549</v>
      </c>
      <c r="O25" s="38">
        <f>O17+O24</f>
        <v>377</v>
      </c>
      <c r="P25" s="27">
        <f t="shared" si="12"/>
        <v>0.96454767726161372</v>
      </c>
      <c r="Q25" s="27">
        <f t="shared" si="10"/>
        <v>0.94899817850637525</v>
      </c>
      <c r="R25" s="28">
        <f t="shared" si="11"/>
        <v>0.74535809018567645</v>
      </c>
    </row>
    <row r="26" spans="1:18" ht="15" customHeight="1" x14ac:dyDescent="0.25">
      <c r="A26" s="92" t="s">
        <v>14</v>
      </c>
      <c r="B26" s="93"/>
      <c r="C26" s="39"/>
      <c r="D26" s="40"/>
      <c r="E26" s="41"/>
      <c r="F26" s="39"/>
      <c r="G26" s="39"/>
      <c r="H26" s="42"/>
      <c r="I26" s="39"/>
      <c r="J26" s="39"/>
      <c r="K26" s="41"/>
      <c r="L26" s="43"/>
      <c r="M26" s="44"/>
      <c r="N26" s="44"/>
      <c r="O26" s="44"/>
      <c r="P26" s="45"/>
      <c r="Q26" s="45"/>
      <c r="R26" s="46"/>
    </row>
    <row r="27" spans="1:18" x14ac:dyDescent="0.25">
      <c r="A27" s="94" t="s">
        <v>15</v>
      </c>
      <c r="B27" s="47" t="s">
        <v>16</v>
      </c>
      <c r="C27" s="19">
        <v>20</v>
      </c>
      <c r="D27" s="48">
        <v>20</v>
      </c>
      <c r="E27" s="13">
        <f t="shared" ref="E27:E65" si="13">(D27-C27)/C27</f>
        <v>0</v>
      </c>
      <c r="F27" s="19">
        <v>8</v>
      </c>
      <c r="G27" s="19">
        <v>12</v>
      </c>
      <c r="H27" s="14">
        <f t="shared" ref="H27:H52" si="14">(G27-F27)/F27</f>
        <v>0.5</v>
      </c>
      <c r="I27" s="19">
        <v>1</v>
      </c>
      <c r="J27" s="19">
        <v>6</v>
      </c>
      <c r="K27" s="88">
        <f t="shared" ref="K27:K28" si="15">(J27-I27)/I27</f>
        <v>5</v>
      </c>
      <c r="L27" s="49"/>
      <c r="M27" s="50">
        <v>20</v>
      </c>
      <c r="N27" s="50">
        <v>9</v>
      </c>
      <c r="O27" s="51">
        <v>5</v>
      </c>
      <c r="P27" s="17">
        <f t="shared" ref="P27:P65" si="16">D27/M27</f>
        <v>1</v>
      </c>
      <c r="Q27" s="17">
        <f t="shared" ref="Q27:Q65" si="17">G27/N27</f>
        <v>1.3333333333333333</v>
      </c>
      <c r="R27" s="18">
        <f t="shared" ref="R27:R65" si="18">J27/O27</f>
        <v>1.2</v>
      </c>
    </row>
    <row r="28" spans="1:18" x14ac:dyDescent="0.25">
      <c r="A28" s="95"/>
      <c r="B28" s="52" t="s">
        <v>17</v>
      </c>
      <c r="C28" s="53">
        <v>124</v>
      </c>
      <c r="D28" s="54">
        <v>74</v>
      </c>
      <c r="E28" s="55">
        <f t="shared" si="13"/>
        <v>-0.40322580645161288</v>
      </c>
      <c r="F28" s="53">
        <v>81</v>
      </c>
      <c r="G28" s="53">
        <v>52</v>
      </c>
      <c r="H28" s="56">
        <f t="shared" si="14"/>
        <v>-0.35802469135802467</v>
      </c>
      <c r="I28" s="53">
        <v>40</v>
      </c>
      <c r="J28" s="53">
        <v>23</v>
      </c>
      <c r="K28" s="13">
        <f t="shared" si="15"/>
        <v>-0.42499999999999999</v>
      </c>
      <c r="L28" s="57"/>
      <c r="M28" s="58">
        <v>127</v>
      </c>
      <c r="N28" s="58">
        <v>90</v>
      </c>
      <c r="O28" s="58">
        <v>59</v>
      </c>
      <c r="P28" s="17">
        <f t="shared" si="16"/>
        <v>0.58267716535433067</v>
      </c>
      <c r="Q28" s="17">
        <f t="shared" si="17"/>
        <v>0.57777777777777772</v>
      </c>
      <c r="R28" s="18">
        <f t="shared" si="18"/>
        <v>0.38983050847457629</v>
      </c>
    </row>
    <row r="29" spans="1:18" s="68" customFormat="1" ht="15.75" thickBot="1" x14ac:dyDescent="0.3">
      <c r="A29" s="96"/>
      <c r="B29" s="59" t="s">
        <v>18</v>
      </c>
      <c r="C29" s="60">
        <v>55</v>
      </c>
      <c r="D29" s="61">
        <v>50</v>
      </c>
      <c r="E29" s="62">
        <f t="shared" si="13"/>
        <v>-9.0909090909090912E-2</v>
      </c>
      <c r="F29" s="60">
        <v>14</v>
      </c>
      <c r="G29" s="60">
        <v>11</v>
      </c>
      <c r="H29" s="63">
        <f t="shared" si="14"/>
        <v>-0.21428571428571427</v>
      </c>
      <c r="I29" s="60">
        <v>5</v>
      </c>
      <c r="J29" s="60">
        <v>4</v>
      </c>
      <c r="K29" s="62">
        <f>(J29-I29)/I29</f>
        <v>-0.2</v>
      </c>
      <c r="L29" s="64"/>
      <c r="M29" s="65">
        <v>55</v>
      </c>
      <c r="N29" s="65">
        <v>14</v>
      </c>
      <c r="O29" s="65">
        <v>12</v>
      </c>
      <c r="P29" s="66">
        <f t="shared" si="16"/>
        <v>0.90909090909090906</v>
      </c>
      <c r="Q29" s="66">
        <f t="shared" si="17"/>
        <v>0.7857142857142857</v>
      </c>
      <c r="R29" s="67">
        <f t="shared" si="18"/>
        <v>0.33333333333333331</v>
      </c>
    </row>
    <row r="30" spans="1:18" ht="15.75" thickBot="1" x14ac:dyDescent="0.3">
      <c r="A30" s="91" t="s">
        <v>19</v>
      </c>
      <c r="B30" s="69" t="s">
        <v>16</v>
      </c>
      <c r="C30" s="70">
        <v>35</v>
      </c>
      <c r="D30" s="71">
        <v>27</v>
      </c>
      <c r="E30" s="72">
        <f t="shared" si="13"/>
        <v>-0.22857142857142856</v>
      </c>
      <c r="F30" s="70">
        <v>19</v>
      </c>
      <c r="G30" s="70">
        <v>18</v>
      </c>
      <c r="H30" s="73">
        <f t="shared" si="14"/>
        <v>-5.2631578947368418E-2</v>
      </c>
      <c r="I30" s="53">
        <v>4</v>
      </c>
      <c r="J30" s="53">
        <v>4</v>
      </c>
      <c r="K30" s="72">
        <f t="shared" ref="K30:K52" si="19">(J30-I30)/I30</f>
        <v>0</v>
      </c>
      <c r="L30" s="74"/>
      <c r="M30" s="75">
        <v>38</v>
      </c>
      <c r="N30" s="75">
        <v>22</v>
      </c>
      <c r="O30" s="75">
        <v>8</v>
      </c>
      <c r="P30" s="76">
        <f t="shared" si="16"/>
        <v>0.71052631578947367</v>
      </c>
      <c r="Q30" s="76">
        <f t="shared" si="17"/>
        <v>0.81818181818181823</v>
      </c>
      <c r="R30" s="77">
        <f t="shared" si="18"/>
        <v>0.5</v>
      </c>
    </row>
    <row r="31" spans="1:18" ht="15.75" thickBot="1" x14ac:dyDescent="0.3">
      <c r="A31" s="91"/>
      <c r="B31" s="52" t="s">
        <v>17</v>
      </c>
      <c r="C31" s="48">
        <v>137</v>
      </c>
      <c r="D31" s="48">
        <v>131</v>
      </c>
      <c r="E31" s="13">
        <f t="shared" si="13"/>
        <v>-4.3795620437956206E-2</v>
      </c>
      <c r="F31" s="19">
        <v>86</v>
      </c>
      <c r="G31" s="19">
        <v>98</v>
      </c>
      <c r="H31" s="14">
        <f t="shared" si="14"/>
        <v>0.13953488372093023</v>
      </c>
      <c r="I31" s="19">
        <v>39</v>
      </c>
      <c r="J31" s="19">
        <v>61</v>
      </c>
      <c r="K31" s="13">
        <f t="shared" si="19"/>
        <v>0.5641025641025641</v>
      </c>
      <c r="L31" s="57"/>
      <c r="M31" s="50">
        <v>153</v>
      </c>
      <c r="N31" s="50">
        <v>124</v>
      </c>
      <c r="O31" s="50">
        <v>76</v>
      </c>
      <c r="P31" s="17">
        <f t="shared" si="16"/>
        <v>0.85620915032679734</v>
      </c>
      <c r="Q31" s="17">
        <f t="shared" si="17"/>
        <v>0.79032258064516125</v>
      </c>
      <c r="R31" s="18">
        <f t="shared" si="18"/>
        <v>0.80263157894736847</v>
      </c>
    </row>
    <row r="32" spans="1:18" ht="15.75" thickBot="1" x14ac:dyDescent="0.3">
      <c r="A32" s="89"/>
      <c r="B32" s="59" t="s">
        <v>18</v>
      </c>
      <c r="C32" s="60">
        <v>25</v>
      </c>
      <c r="D32" s="61">
        <v>23</v>
      </c>
      <c r="E32" s="62">
        <f t="shared" si="13"/>
        <v>-0.08</v>
      </c>
      <c r="F32" s="60">
        <v>13</v>
      </c>
      <c r="G32" s="60">
        <v>14</v>
      </c>
      <c r="H32" s="63">
        <f t="shared" si="14"/>
        <v>7.6923076923076927E-2</v>
      </c>
      <c r="I32" s="60">
        <v>6</v>
      </c>
      <c r="J32" s="60">
        <v>4</v>
      </c>
      <c r="K32" s="62">
        <f t="shared" si="19"/>
        <v>-0.33333333333333331</v>
      </c>
      <c r="L32" s="64"/>
      <c r="M32" s="65">
        <v>31</v>
      </c>
      <c r="N32" s="65">
        <v>19</v>
      </c>
      <c r="O32" s="65">
        <v>17</v>
      </c>
      <c r="P32" s="66">
        <f t="shared" si="16"/>
        <v>0.74193548387096775</v>
      </c>
      <c r="Q32" s="66">
        <f t="shared" si="17"/>
        <v>0.73684210526315785</v>
      </c>
      <c r="R32" s="67">
        <f t="shared" si="18"/>
        <v>0.23529411764705882</v>
      </c>
    </row>
    <row r="33" spans="1:18" ht="15.75" thickBot="1" x14ac:dyDescent="0.3">
      <c r="A33" s="91" t="s">
        <v>20</v>
      </c>
      <c r="B33" s="69" t="s">
        <v>16</v>
      </c>
      <c r="C33" s="70">
        <v>30</v>
      </c>
      <c r="D33" s="71">
        <v>20</v>
      </c>
      <c r="E33" s="72">
        <f t="shared" si="13"/>
        <v>-0.33333333333333331</v>
      </c>
      <c r="F33" s="70">
        <v>18</v>
      </c>
      <c r="G33" s="70">
        <v>12</v>
      </c>
      <c r="H33" s="73">
        <f t="shared" si="14"/>
        <v>-0.33333333333333331</v>
      </c>
      <c r="I33" s="53">
        <v>3</v>
      </c>
      <c r="J33" s="53">
        <v>3</v>
      </c>
      <c r="K33" s="72">
        <f t="shared" si="19"/>
        <v>0</v>
      </c>
      <c r="L33" s="74"/>
      <c r="M33" s="75">
        <v>30</v>
      </c>
      <c r="N33" s="75">
        <v>18</v>
      </c>
      <c r="O33" s="75">
        <v>6</v>
      </c>
      <c r="P33" s="76">
        <f t="shared" si="16"/>
        <v>0.66666666666666663</v>
      </c>
      <c r="Q33" s="76">
        <f t="shared" si="17"/>
        <v>0.66666666666666663</v>
      </c>
      <c r="R33" s="77">
        <f t="shared" si="18"/>
        <v>0.5</v>
      </c>
    </row>
    <row r="34" spans="1:18" ht="15.75" thickBot="1" x14ac:dyDescent="0.3">
      <c r="A34" s="91"/>
      <c r="B34" s="52" t="s">
        <v>17</v>
      </c>
      <c r="C34" s="48">
        <v>104</v>
      </c>
      <c r="D34" s="48">
        <v>116</v>
      </c>
      <c r="E34" s="13">
        <f t="shared" si="13"/>
        <v>0.11538461538461539</v>
      </c>
      <c r="F34" s="19">
        <v>67</v>
      </c>
      <c r="G34" s="19">
        <v>82</v>
      </c>
      <c r="H34" s="14">
        <f t="shared" si="14"/>
        <v>0.22388059701492538</v>
      </c>
      <c r="I34" s="19">
        <v>23</v>
      </c>
      <c r="J34" s="19">
        <v>39</v>
      </c>
      <c r="K34" s="13">
        <f t="shared" si="19"/>
        <v>0.69565217391304346</v>
      </c>
      <c r="L34" s="57"/>
      <c r="M34" s="50">
        <v>108</v>
      </c>
      <c r="N34" s="50">
        <v>79</v>
      </c>
      <c r="O34" s="50">
        <v>44</v>
      </c>
      <c r="P34" s="17">
        <f t="shared" si="16"/>
        <v>1.0740740740740742</v>
      </c>
      <c r="Q34" s="17">
        <f t="shared" si="17"/>
        <v>1.0379746835443038</v>
      </c>
      <c r="R34" s="18">
        <f t="shared" si="18"/>
        <v>0.88636363636363635</v>
      </c>
    </row>
    <row r="35" spans="1:18" ht="15.75" thickBot="1" x14ac:dyDescent="0.3">
      <c r="A35" s="89"/>
      <c r="B35" s="59" t="s">
        <v>18</v>
      </c>
      <c r="C35" s="60">
        <v>36</v>
      </c>
      <c r="D35" s="61">
        <v>32</v>
      </c>
      <c r="E35" s="62">
        <f t="shared" si="13"/>
        <v>-0.1111111111111111</v>
      </c>
      <c r="F35" s="60">
        <v>13</v>
      </c>
      <c r="G35" s="60">
        <v>9</v>
      </c>
      <c r="H35" s="63">
        <f t="shared" si="14"/>
        <v>-0.30769230769230771</v>
      </c>
      <c r="I35" s="60">
        <v>5</v>
      </c>
      <c r="J35" s="60">
        <v>3</v>
      </c>
      <c r="K35" s="62">
        <f t="shared" si="19"/>
        <v>-0.4</v>
      </c>
      <c r="L35" s="64"/>
      <c r="M35" s="65">
        <v>36</v>
      </c>
      <c r="N35" s="65">
        <v>15</v>
      </c>
      <c r="O35" s="65">
        <v>14</v>
      </c>
      <c r="P35" s="66">
        <f t="shared" si="16"/>
        <v>0.88888888888888884</v>
      </c>
      <c r="Q35" s="66">
        <f t="shared" si="17"/>
        <v>0.6</v>
      </c>
      <c r="R35" s="67">
        <f t="shared" si="18"/>
        <v>0.21428571428571427</v>
      </c>
    </row>
    <row r="36" spans="1:18" ht="15.75" thickBot="1" x14ac:dyDescent="0.3">
      <c r="A36" s="91" t="s">
        <v>21</v>
      </c>
      <c r="B36" s="69" t="s">
        <v>16</v>
      </c>
      <c r="C36" s="71">
        <v>20</v>
      </c>
      <c r="D36" s="71">
        <v>23</v>
      </c>
      <c r="E36" s="72">
        <f t="shared" si="13"/>
        <v>0.15</v>
      </c>
      <c r="F36" s="70">
        <v>14</v>
      </c>
      <c r="G36" s="70">
        <v>16</v>
      </c>
      <c r="H36" s="73">
        <f t="shared" si="14"/>
        <v>0.14285714285714285</v>
      </c>
      <c r="I36" s="53">
        <v>6</v>
      </c>
      <c r="J36" s="53">
        <v>8</v>
      </c>
      <c r="K36" s="72">
        <f t="shared" si="19"/>
        <v>0.33333333333333331</v>
      </c>
      <c r="L36" s="74"/>
      <c r="M36" s="75">
        <v>20</v>
      </c>
      <c r="N36" s="75">
        <v>16</v>
      </c>
      <c r="O36" s="75">
        <v>9</v>
      </c>
      <c r="P36" s="76">
        <f t="shared" si="16"/>
        <v>1.1499999999999999</v>
      </c>
      <c r="Q36" s="76">
        <f t="shared" si="17"/>
        <v>1</v>
      </c>
      <c r="R36" s="77">
        <f t="shared" si="18"/>
        <v>0.88888888888888884</v>
      </c>
    </row>
    <row r="37" spans="1:18" ht="15.75" thickBot="1" x14ac:dyDescent="0.3">
      <c r="A37" s="91"/>
      <c r="B37" s="52" t="s">
        <v>17</v>
      </c>
      <c r="C37" s="48">
        <v>53</v>
      </c>
      <c r="D37" s="48">
        <v>88</v>
      </c>
      <c r="E37" s="13">
        <f t="shared" si="13"/>
        <v>0.660377358490566</v>
      </c>
      <c r="F37" s="19">
        <v>32</v>
      </c>
      <c r="G37" s="19">
        <v>72</v>
      </c>
      <c r="H37" s="14">
        <f t="shared" si="14"/>
        <v>1.25</v>
      </c>
      <c r="I37" s="19">
        <v>16</v>
      </c>
      <c r="J37" s="19">
        <v>40</v>
      </c>
      <c r="K37" s="13">
        <f t="shared" si="19"/>
        <v>1.5</v>
      </c>
      <c r="L37" s="57"/>
      <c r="M37" s="50">
        <v>60</v>
      </c>
      <c r="N37" s="50">
        <v>49</v>
      </c>
      <c r="O37" s="50">
        <v>36</v>
      </c>
      <c r="P37" s="17">
        <f t="shared" si="16"/>
        <v>1.4666666666666666</v>
      </c>
      <c r="Q37" s="17">
        <f t="shared" si="17"/>
        <v>1.4693877551020409</v>
      </c>
      <c r="R37" s="18">
        <f t="shared" si="18"/>
        <v>1.1111111111111112</v>
      </c>
    </row>
    <row r="38" spans="1:18" ht="15.75" thickBot="1" x14ac:dyDescent="0.3">
      <c r="A38" s="89"/>
      <c r="B38" s="59" t="s">
        <v>18</v>
      </c>
      <c r="C38" s="60">
        <v>38</v>
      </c>
      <c r="D38" s="61">
        <v>22</v>
      </c>
      <c r="E38" s="62">
        <f t="shared" si="13"/>
        <v>-0.42105263157894735</v>
      </c>
      <c r="F38" s="60">
        <v>3</v>
      </c>
      <c r="G38" s="60">
        <v>3</v>
      </c>
      <c r="H38" s="63">
        <f t="shared" si="14"/>
        <v>0</v>
      </c>
      <c r="I38" s="60">
        <v>2</v>
      </c>
      <c r="J38" s="60">
        <v>2</v>
      </c>
      <c r="K38" s="62">
        <f t="shared" si="19"/>
        <v>0</v>
      </c>
      <c r="L38" s="64"/>
      <c r="M38" s="65">
        <v>34</v>
      </c>
      <c r="N38" s="65">
        <v>3</v>
      </c>
      <c r="O38" s="65">
        <v>2</v>
      </c>
      <c r="P38" s="66">
        <f t="shared" si="16"/>
        <v>0.6470588235294118</v>
      </c>
      <c r="Q38" s="66">
        <f t="shared" si="17"/>
        <v>1</v>
      </c>
      <c r="R38" s="67">
        <f t="shared" si="18"/>
        <v>1</v>
      </c>
    </row>
    <row r="39" spans="1:18" ht="15.75" thickBot="1" x14ac:dyDescent="0.3">
      <c r="A39" s="91" t="s">
        <v>22</v>
      </c>
      <c r="B39" s="69" t="s">
        <v>16</v>
      </c>
      <c r="C39" s="71">
        <v>8</v>
      </c>
      <c r="D39" s="71">
        <v>6</v>
      </c>
      <c r="E39" s="72">
        <f t="shared" si="13"/>
        <v>-0.25</v>
      </c>
      <c r="F39" s="70">
        <v>7</v>
      </c>
      <c r="G39" s="70">
        <v>2</v>
      </c>
      <c r="H39" s="73">
        <f t="shared" si="14"/>
        <v>-0.7142857142857143</v>
      </c>
      <c r="I39" s="53">
        <v>2</v>
      </c>
      <c r="J39" s="53">
        <v>1</v>
      </c>
      <c r="K39" s="13">
        <f t="shared" si="19"/>
        <v>-0.5</v>
      </c>
      <c r="L39" s="74"/>
      <c r="M39" s="75">
        <v>8</v>
      </c>
      <c r="N39" s="75">
        <v>7</v>
      </c>
      <c r="O39" s="75">
        <v>4</v>
      </c>
      <c r="P39" s="76">
        <f t="shared" si="16"/>
        <v>0.75</v>
      </c>
      <c r="Q39" s="76">
        <f t="shared" si="17"/>
        <v>0.2857142857142857</v>
      </c>
      <c r="R39" s="77">
        <f t="shared" si="18"/>
        <v>0.25</v>
      </c>
    </row>
    <row r="40" spans="1:18" ht="15.75" thickBot="1" x14ac:dyDescent="0.3">
      <c r="A40" s="91"/>
      <c r="B40" s="52" t="s">
        <v>17</v>
      </c>
      <c r="C40" s="19">
        <v>21</v>
      </c>
      <c r="D40" s="48">
        <v>23</v>
      </c>
      <c r="E40" s="13">
        <f t="shared" si="13"/>
        <v>9.5238095238095233E-2</v>
      </c>
      <c r="F40" s="19">
        <v>17</v>
      </c>
      <c r="G40" s="19">
        <v>15</v>
      </c>
      <c r="H40" s="14">
        <f t="shared" si="14"/>
        <v>-0.11764705882352941</v>
      </c>
      <c r="I40" s="19">
        <v>8</v>
      </c>
      <c r="J40" s="19">
        <v>10</v>
      </c>
      <c r="K40" s="13">
        <f t="shared" si="19"/>
        <v>0.25</v>
      </c>
      <c r="L40" s="57"/>
      <c r="M40" s="50">
        <v>22</v>
      </c>
      <c r="N40" s="50">
        <v>20</v>
      </c>
      <c r="O40" s="50">
        <v>12</v>
      </c>
      <c r="P40" s="17">
        <f t="shared" si="16"/>
        <v>1.0454545454545454</v>
      </c>
      <c r="Q40" s="17">
        <f t="shared" si="17"/>
        <v>0.75</v>
      </c>
      <c r="R40" s="18">
        <f t="shared" si="18"/>
        <v>0.83333333333333337</v>
      </c>
    </row>
    <row r="41" spans="1:18" ht="15.75" thickBot="1" x14ac:dyDescent="0.3">
      <c r="A41" s="89"/>
      <c r="B41" s="59" t="s">
        <v>18</v>
      </c>
      <c r="C41" s="60">
        <v>36</v>
      </c>
      <c r="D41" s="61">
        <v>44</v>
      </c>
      <c r="E41" s="62">
        <f t="shared" si="13"/>
        <v>0.22222222222222221</v>
      </c>
      <c r="F41" s="60">
        <v>28</v>
      </c>
      <c r="G41" s="60">
        <v>28</v>
      </c>
      <c r="H41" s="63">
        <f t="shared" si="14"/>
        <v>0</v>
      </c>
      <c r="I41" s="60">
        <v>22</v>
      </c>
      <c r="J41" s="60">
        <v>19</v>
      </c>
      <c r="K41" s="62">
        <f t="shared" si="19"/>
        <v>-0.13636363636363635</v>
      </c>
      <c r="L41" s="64"/>
      <c r="M41" s="65">
        <v>38</v>
      </c>
      <c r="N41" s="65">
        <v>27</v>
      </c>
      <c r="O41" s="65">
        <v>21</v>
      </c>
      <c r="P41" s="66">
        <f t="shared" si="16"/>
        <v>1.1578947368421053</v>
      </c>
      <c r="Q41" s="66">
        <f t="shared" si="17"/>
        <v>1.037037037037037</v>
      </c>
      <c r="R41" s="67">
        <f t="shared" si="18"/>
        <v>0.90476190476190477</v>
      </c>
    </row>
    <row r="42" spans="1:18" ht="15.75" thickBot="1" x14ac:dyDescent="0.3">
      <c r="A42" s="91" t="s">
        <v>23</v>
      </c>
      <c r="B42" s="69" t="s">
        <v>16</v>
      </c>
      <c r="C42" s="71">
        <v>0</v>
      </c>
      <c r="D42" s="71">
        <v>1</v>
      </c>
      <c r="E42" s="83" t="s">
        <v>50</v>
      </c>
      <c r="F42" s="70">
        <v>0</v>
      </c>
      <c r="G42" s="70">
        <v>1</v>
      </c>
      <c r="H42" s="83" t="s">
        <v>50</v>
      </c>
      <c r="I42" s="53">
        <v>0</v>
      </c>
      <c r="J42" s="53">
        <v>0</v>
      </c>
      <c r="K42" s="83" t="s">
        <v>50</v>
      </c>
      <c r="L42" s="74"/>
      <c r="M42" s="75">
        <v>0</v>
      </c>
      <c r="N42" s="75">
        <v>0</v>
      </c>
      <c r="O42" s="75">
        <v>0</v>
      </c>
      <c r="P42" s="84" t="s">
        <v>50</v>
      </c>
      <c r="Q42" s="84" t="s">
        <v>50</v>
      </c>
      <c r="R42" s="86" t="s">
        <v>50</v>
      </c>
    </row>
    <row r="43" spans="1:18" ht="15.75" thickBot="1" x14ac:dyDescent="0.3">
      <c r="A43" s="91"/>
      <c r="B43" s="52" t="s">
        <v>17</v>
      </c>
      <c r="C43" s="48">
        <v>4</v>
      </c>
      <c r="D43" s="48">
        <v>6</v>
      </c>
      <c r="E43" s="13">
        <f t="shared" si="13"/>
        <v>0.5</v>
      </c>
      <c r="F43" s="19">
        <v>4</v>
      </c>
      <c r="G43" s="19">
        <v>4</v>
      </c>
      <c r="H43" s="14">
        <f t="shared" si="14"/>
        <v>0</v>
      </c>
      <c r="I43" s="19">
        <v>2</v>
      </c>
      <c r="J43" s="19">
        <v>2</v>
      </c>
      <c r="K43" s="13">
        <f t="shared" si="19"/>
        <v>0</v>
      </c>
      <c r="L43" s="57"/>
      <c r="M43" s="50">
        <v>4</v>
      </c>
      <c r="N43" s="50">
        <v>4</v>
      </c>
      <c r="O43" s="50">
        <v>2</v>
      </c>
      <c r="P43" s="17">
        <f t="shared" si="16"/>
        <v>1.5</v>
      </c>
      <c r="Q43" s="17">
        <f t="shared" si="17"/>
        <v>1</v>
      </c>
      <c r="R43" s="18">
        <f t="shared" si="18"/>
        <v>1</v>
      </c>
    </row>
    <row r="44" spans="1:18" ht="15.75" thickBot="1" x14ac:dyDescent="0.3">
      <c r="A44" s="89"/>
      <c r="B44" s="59" t="s">
        <v>18</v>
      </c>
      <c r="C44" s="60">
        <v>20</v>
      </c>
      <c r="D44" s="61">
        <v>9</v>
      </c>
      <c r="E44" s="62">
        <f t="shared" si="13"/>
        <v>-0.55000000000000004</v>
      </c>
      <c r="F44" s="60">
        <v>6</v>
      </c>
      <c r="G44" s="60">
        <v>4</v>
      </c>
      <c r="H44" s="63">
        <f t="shared" si="14"/>
        <v>-0.33333333333333331</v>
      </c>
      <c r="I44" s="60">
        <v>4</v>
      </c>
      <c r="J44" s="60">
        <v>2</v>
      </c>
      <c r="K44" s="85">
        <f t="shared" si="19"/>
        <v>-0.5</v>
      </c>
      <c r="L44" s="64"/>
      <c r="M44" s="65">
        <v>20</v>
      </c>
      <c r="N44" s="65">
        <v>8</v>
      </c>
      <c r="O44" s="65">
        <v>8</v>
      </c>
      <c r="P44" s="66">
        <f t="shared" si="16"/>
        <v>0.45</v>
      </c>
      <c r="Q44" s="66">
        <f t="shared" si="17"/>
        <v>0.5</v>
      </c>
      <c r="R44" s="67">
        <f t="shared" si="18"/>
        <v>0.25</v>
      </c>
    </row>
    <row r="45" spans="1:18" ht="15.75" thickBot="1" x14ac:dyDescent="0.3">
      <c r="A45" s="91" t="s">
        <v>24</v>
      </c>
      <c r="B45" s="69" t="s">
        <v>16</v>
      </c>
      <c r="C45" s="71">
        <v>18</v>
      </c>
      <c r="D45" s="71">
        <v>15</v>
      </c>
      <c r="E45" s="72">
        <f t="shared" si="13"/>
        <v>-0.16666666666666666</v>
      </c>
      <c r="F45" s="70">
        <v>9</v>
      </c>
      <c r="G45" s="70">
        <v>9</v>
      </c>
      <c r="H45" s="73">
        <f t="shared" si="14"/>
        <v>0</v>
      </c>
      <c r="I45" s="53">
        <v>5</v>
      </c>
      <c r="J45" s="53">
        <v>3</v>
      </c>
      <c r="K45" s="72">
        <f t="shared" si="19"/>
        <v>-0.4</v>
      </c>
      <c r="L45" s="74"/>
      <c r="M45" s="75">
        <v>18</v>
      </c>
      <c r="N45" s="75">
        <v>14</v>
      </c>
      <c r="O45" s="75">
        <v>6</v>
      </c>
      <c r="P45" s="76">
        <f t="shared" si="16"/>
        <v>0.83333333333333337</v>
      </c>
      <c r="Q45" s="76">
        <f t="shared" si="17"/>
        <v>0.6428571428571429</v>
      </c>
      <c r="R45" s="77">
        <f t="shared" si="18"/>
        <v>0.5</v>
      </c>
    </row>
    <row r="46" spans="1:18" ht="15.75" thickBot="1" x14ac:dyDescent="0.3">
      <c r="A46" s="91"/>
      <c r="B46" s="52" t="s">
        <v>17</v>
      </c>
      <c r="C46" s="48">
        <v>80</v>
      </c>
      <c r="D46" s="48">
        <v>116</v>
      </c>
      <c r="E46" s="13">
        <f t="shared" si="13"/>
        <v>0.45</v>
      </c>
      <c r="F46" s="19">
        <v>49</v>
      </c>
      <c r="G46" s="19">
        <v>96</v>
      </c>
      <c r="H46" s="14">
        <f t="shared" si="14"/>
        <v>0.95918367346938771</v>
      </c>
      <c r="I46" s="19">
        <v>28</v>
      </c>
      <c r="J46" s="19">
        <v>52</v>
      </c>
      <c r="K46" s="13">
        <f t="shared" si="19"/>
        <v>0.8571428571428571</v>
      </c>
      <c r="L46" s="57"/>
      <c r="M46" s="50">
        <v>93</v>
      </c>
      <c r="N46" s="50">
        <v>78</v>
      </c>
      <c r="O46" s="50">
        <v>56</v>
      </c>
      <c r="P46" s="17">
        <f t="shared" si="16"/>
        <v>1.2473118279569892</v>
      </c>
      <c r="Q46" s="17">
        <f t="shared" si="17"/>
        <v>1.2307692307692308</v>
      </c>
      <c r="R46" s="18">
        <f t="shared" si="18"/>
        <v>0.9285714285714286</v>
      </c>
    </row>
    <row r="47" spans="1:18" ht="15.75" thickBot="1" x14ac:dyDescent="0.3">
      <c r="A47" s="89"/>
      <c r="B47" s="59" t="s">
        <v>18</v>
      </c>
      <c r="C47" s="60">
        <v>23</v>
      </c>
      <c r="D47" s="61">
        <v>41</v>
      </c>
      <c r="E47" s="62">
        <f t="shared" si="13"/>
        <v>0.78260869565217395</v>
      </c>
      <c r="F47" s="60">
        <v>12</v>
      </c>
      <c r="G47" s="60">
        <v>23</v>
      </c>
      <c r="H47" s="63">
        <f t="shared" si="14"/>
        <v>0.91666666666666663</v>
      </c>
      <c r="I47" s="60">
        <v>8</v>
      </c>
      <c r="J47" s="60">
        <v>15</v>
      </c>
      <c r="K47" s="62">
        <f t="shared" si="19"/>
        <v>0.875</v>
      </c>
      <c r="L47" s="64"/>
      <c r="M47" s="65">
        <v>23</v>
      </c>
      <c r="N47" s="65">
        <v>11</v>
      </c>
      <c r="O47" s="65">
        <v>10</v>
      </c>
      <c r="P47" s="66">
        <f t="shared" si="16"/>
        <v>1.7826086956521738</v>
      </c>
      <c r="Q47" s="66">
        <f t="shared" si="17"/>
        <v>2.0909090909090908</v>
      </c>
      <c r="R47" s="67">
        <f t="shared" si="18"/>
        <v>1.5</v>
      </c>
    </row>
    <row r="48" spans="1:18" ht="15.75" thickBot="1" x14ac:dyDescent="0.3">
      <c r="A48" s="91" t="s">
        <v>33</v>
      </c>
      <c r="B48" s="69" t="s">
        <v>16</v>
      </c>
      <c r="C48" s="71">
        <v>0</v>
      </c>
      <c r="D48" s="71">
        <v>1</v>
      </c>
      <c r="E48" s="83" t="s">
        <v>50</v>
      </c>
      <c r="F48" s="70">
        <v>0</v>
      </c>
      <c r="G48" s="70">
        <v>1</v>
      </c>
      <c r="H48" s="87" t="s">
        <v>50</v>
      </c>
      <c r="I48" s="53">
        <v>0</v>
      </c>
      <c r="J48" s="53">
        <v>1</v>
      </c>
      <c r="K48" s="83" t="s">
        <v>50</v>
      </c>
      <c r="L48" s="74"/>
      <c r="M48" s="75">
        <v>0</v>
      </c>
      <c r="N48" s="75">
        <v>0</v>
      </c>
      <c r="O48" s="75">
        <v>0</v>
      </c>
      <c r="P48" s="84" t="s">
        <v>50</v>
      </c>
      <c r="Q48" s="84" t="s">
        <v>50</v>
      </c>
      <c r="R48" s="86" t="s">
        <v>50</v>
      </c>
    </row>
    <row r="49" spans="1:18" ht="15.75" thickBot="1" x14ac:dyDescent="0.3">
      <c r="A49" s="91"/>
      <c r="B49" s="52" t="s">
        <v>17</v>
      </c>
      <c r="C49" s="19">
        <v>6</v>
      </c>
      <c r="D49" s="48">
        <v>10</v>
      </c>
      <c r="E49" s="13">
        <f t="shared" si="13"/>
        <v>0.66666666666666663</v>
      </c>
      <c r="F49" s="19">
        <v>4</v>
      </c>
      <c r="G49" s="19">
        <v>8</v>
      </c>
      <c r="H49" s="14">
        <f t="shared" si="14"/>
        <v>1</v>
      </c>
      <c r="I49" s="19">
        <v>2</v>
      </c>
      <c r="J49" s="19">
        <v>5</v>
      </c>
      <c r="K49" s="13">
        <f t="shared" si="19"/>
        <v>1.5</v>
      </c>
      <c r="L49" s="57"/>
      <c r="M49" s="50">
        <v>6</v>
      </c>
      <c r="N49" s="50">
        <v>5</v>
      </c>
      <c r="O49" s="50">
        <v>5</v>
      </c>
      <c r="P49" s="17">
        <f t="shared" si="16"/>
        <v>1.6666666666666667</v>
      </c>
      <c r="Q49" s="17">
        <f t="shared" si="17"/>
        <v>1.6</v>
      </c>
      <c r="R49" s="18">
        <f t="shared" si="18"/>
        <v>1</v>
      </c>
    </row>
    <row r="50" spans="1:18" ht="15.75" thickBot="1" x14ac:dyDescent="0.3">
      <c r="A50" s="89"/>
      <c r="B50" s="59" t="s">
        <v>18</v>
      </c>
      <c r="C50" s="60">
        <v>7</v>
      </c>
      <c r="D50" s="61">
        <v>4</v>
      </c>
      <c r="E50" s="62">
        <f t="shared" si="13"/>
        <v>-0.42857142857142855</v>
      </c>
      <c r="F50" s="60">
        <v>3</v>
      </c>
      <c r="G50" s="60">
        <v>2</v>
      </c>
      <c r="H50" s="63">
        <f>(G50-F50)/F50</f>
        <v>-0.33333333333333331</v>
      </c>
      <c r="I50" s="60">
        <v>2</v>
      </c>
      <c r="J50" s="60">
        <v>0</v>
      </c>
      <c r="K50" s="62">
        <f t="shared" si="19"/>
        <v>-1</v>
      </c>
      <c r="L50" s="64"/>
      <c r="M50" s="65">
        <v>8</v>
      </c>
      <c r="N50" s="65">
        <v>3</v>
      </c>
      <c r="O50" s="65">
        <v>3</v>
      </c>
      <c r="P50" s="66">
        <f t="shared" si="16"/>
        <v>0.5</v>
      </c>
      <c r="Q50" s="66">
        <f t="shared" si="17"/>
        <v>0.66666666666666663</v>
      </c>
      <c r="R50" s="67">
        <f t="shared" si="18"/>
        <v>0</v>
      </c>
    </row>
    <row r="51" spans="1:18" ht="15.75" thickBot="1" x14ac:dyDescent="0.3">
      <c r="A51" s="89" t="s">
        <v>25</v>
      </c>
      <c r="B51" s="69" t="s">
        <v>16</v>
      </c>
      <c r="C51" s="70">
        <v>124</v>
      </c>
      <c r="D51" s="71">
        <v>116</v>
      </c>
      <c r="E51" s="72">
        <f>(D51-C51)/C51</f>
        <v>-6.4516129032258063E-2</v>
      </c>
      <c r="F51" s="70">
        <v>87</v>
      </c>
      <c r="G51" s="70">
        <v>104</v>
      </c>
      <c r="H51" s="73">
        <f t="shared" si="14"/>
        <v>0.19540229885057472</v>
      </c>
      <c r="I51" s="53">
        <v>35</v>
      </c>
      <c r="J51" s="53">
        <v>37</v>
      </c>
      <c r="K51" s="72">
        <f t="shared" si="19"/>
        <v>5.7142857142857141E-2</v>
      </c>
      <c r="L51" s="74"/>
      <c r="M51" s="75">
        <v>177</v>
      </c>
      <c r="N51" s="75">
        <v>167</v>
      </c>
      <c r="O51" s="75">
        <v>97</v>
      </c>
      <c r="P51" s="76">
        <f>D51/M51</f>
        <v>0.65536723163841804</v>
      </c>
      <c r="Q51" s="76">
        <f t="shared" si="17"/>
        <v>0.6227544910179641</v>
      </c>
      <c r="R51" s="77">
        <f t="shared" si="18"/>
        <v>0.38144329896907214</v>
      </c>
    </row>
    <row r="52" spans="1:18" ht="15.75" thickBot="1" x14ac:dyDescent="0.3">
      <c r="A52" s="89"/>
      <c r="B52" s="59" t="s">
        <v>17</v>
      </c>
      <c r="C52" s="60">
        <v>406</v>
      </c>
      <c r="D52" s="61">
        <v>415</v>
      </c>
      <c r="E52" s="62">
        <f>(D52-C52)/C52</f>
        <v>2.2167487684729065E-2</v>
      </c>
      <c r="F52" s="60">
        <v>278</v>
      </c>
      <c r="G52" s="60">
        <v>368</v>
      </c>
      <c r="H52" s="63">
        <f t="shared" si="14"/>
        <v>0.32374100719424459</v>
      </c>
      <c r="I52" s="60">
        <v>132</v>
      </c>
      <c r="J52" s="60">
        <v>177</v>
      </c>
      <c r="K52" s="62">
        <f t="shared" si="19"/>
        <v>0.34090909090909088</v>
      </c>
      <c r="L52" s="64"/>
      <c r="M52" s="65">
        <v>564</v>
      </c>
      <c r="N52" s="65">
        <v>523</v>
      </c>
      <c r="O52" s="65">
        <v>313</v>
      </c>
      <c r="P52" s="66">
        <f>D52/M52</f>
        <v>0.73581560283687941</v>
      </c>
      <c r="Q52" s="66">
        <f t="shared" si="17"/>
        <v>0.70363288718929251</v>
      </c>
      <c r="R52" s="67">
        <f t="shared" si="18"/>
        <v>0.56549520766773165</v>
      </c>
    </row>
    <row r="53" spans="1:18" ht="15.75" thickBot="1" x14ac:dyDescent="0.3">
      <c r="A53" s="91" t="s">
        <v>26</v>
      </c>
      <c r="B53" s="69" t="s">
        <v>16</v>
      </c>
      <c r="C53" s="70">
        <v>1</v>
      </c>
      <c r="D53" s="78">
        <v>1</v>
      </c>
      <c r="E53" s="83">
        <f>(D53-C53)/C53</f>
        <v>0</v>
      </c>
      <c r="F53" s="70">
        <v>0</v>
      </c>
      <c r="G53" s="78">
        <v>1</v>
      </c>
      <c r="H53" s="83" t="s">
        <v>50</v>
      </c>
      <c r="I53" s="53">
        <v>0</v>
      </c>
      <c r="J53" s="20">
        <v>1</v>
      </c>
      <c r="K53" s="83" t="s">
        <v>50</v>
      </c>
      <c r="L53" s="74"/>
      <c r="M53" s="75">
        <v>1</v>
      </c>
      <c r="N53" s="75">
        <v>0</v>
      </c>
      <c r="O53" s="75">
        <v>0</v>
      </c>
      <c r="P53" s="76">
        <f>D53/M53</f>
        <v>1</v>
      </c>
      <c r="Q53" s="84" t="s">
        <v>50</v>
      </c>
      <c r="R53" s="86" t="s">
        <v>50</v>
      </c>
    </row>
    <row r="54" spans="1:18" ht="15.75" thickBot="1" x14ac:dyDescent="0.3">
      <c r="A54" s="89"/>
      <c r="B54" s="52" t="s">
        <v>17</v>
      </c>
      <c r="C54" s="19">
        <v>14</v>
      </c>
      <c r="D54" s="48">
        <v>16</v>
      </c>
      <c r="E54" s="13">
        <f t="shared" si="13"/>
        <v>0.14285714285714285</v>
      </c>
      <c r="F54" s="19">
        <v>9</v>
      </c>
      <c r="G54" s="19">
        <v>11</v>
      </c>
      <c r="H54" s="56">
        <f>(G54-F54)/F54</f>
        <v>0.22222222222222221</v>
      </c>
      <c r="I54" s="19">
        <v>7</v>
      </c>
      <c r="J54" s="19">
        <v>6</v>
      </c>
      <c r="K54" s="13">
        <f>(J54-I54)/I54</f>
        <v>-0.14285714285714285</v>
      </c>
      <c r="L54" s="57"/>
      <c r="M54" s="50">
        <v>17</v>
      </c>
      <c r="N54" s="50">
        <v>13</v>
      </c>
      <c r="O54" s="50">
        <v>7</v>
      </c>
      <c r="P54" s="17">
        <f t="shared" si="16"/>
        <v>0.94117647058823528</v>
      </c>
      <c r="Q54" s="17">
        <f t="shared" si="17"/>
        <v>0.84615384615384615</v>
      </c>
      <c r="R54" s="18">
        <f t="shared" si="18"/>
        <v>0.8571428571428571</v>
      </c>
    </row>
    <row r="55" spans="1:18" ht="15.75" thickBot="1" x14ac:dyDescent="0.3">
      <c r="A55" s="89"/>
      <c r="B55" s="59" t="s">
        <v>18</v>
      </c>
      <c r="C55" s="60">
        <v>5</v>
      </c>
      <c r="D55" s="61">
        <v>4</v>
      </c>
      <c r="E55" s="62">
        <f t="shared" si="13"/>
        <v>-0.2</v>
      </c>
      <c r="F55" s="60">
        <v>2</v>
      </c>
      <c r="G55" s="60">
        <v>2</v>
      </c>
      <c r="H55" s="63">
        <f>(G55-F55)/F55</f>
        <v>0</v>
      </c>
      <c r="I55" s="60">
        <v>1</v>
      </c>
      <c r="J55" s="60">
        <v>0</v>
      </c>
      <c r="K55" s="85">
        <f>(J55-I55)/I55</f>
        <v>-1</v>
      </c>
      <c r="L55" s="64"/>
      <c r="M55" s="65">
        <v>5</v>
      </c>
      <c r="N55" s="65">
        <v>3</v>
      </c>
      <c r="O55" s="65">
        <v>2</v>
      </c>
      <c r="P55" s="66">
        <f t="shared" si="16"/>
        <v>0.8</v>
      </c>
      <c r="Q55" s="66">
        <f t="shared" si="17"/>
        <v>0.66666666666666663</v>
      </c>
      <c r="R55" s="67">
        <f t="shared" si="18"/>
        <v>0</v>
      </c>
    </row>
    <row r="56" spans="1:18" ht="15.75" thickBot="1" x14ac:dyDescent="0.3">
      <c r="A56" s="89" t="s">
        <v>27</v>
      </c>
      <c r="B56" s="69" t="s">
        <v>16</v>
      </c>
      <c r="C56" s="70">
        <v>2</v>
      </c>
      <c r="D56" s="71">
        <v>3</v>
      </c>
      <c r="E56" s="72">
        <f t="shared" si="13"/>
        <v>0.5</v>
      </c>
      <c r="F56" s="70">
        <v>2</v>
      </c>
      <c r="G56" s="70">
        <v>3</v>
      </c>
      <c r="H56" s="72">
        <f>(G56-F56)/F56</f>
        <v>0.5</v>
      </c>
      <c r="I56" s="53">
        <v>1</v>
      </c>
      <c r="J56" s="53">
        <v>1</v>
      </c>
      <c r="K56" s="72">
        <f t="shared" ref="K56:K63" si="20">(J56-I56)/I56</f>
        <v>0</v>
      </c>
      <c r="L56" s="79"/>
      <c r="M56" s="75">
        <v>6</v>
      </c>
      <c r="N56" s="75">
        <v>6</v>
      </c>
      <c r="O56" s="75">
        <v>3</v>
      </c>
      <c r="P56" s="76">
        <f t="shared" si="16"/>
        <v>0.5</v>
      </c>
      <c r="Q56" s="76">
        <f t="shared" si="17"/>
        <v>0.5</v>
      </c>
      <c r="R56" s="77">
        <f t="shared" si="18"/>
        <v>0.33333333333333331</v>
      </c>
    </row>
    <row r="57" spans="1:18" ht="15.75" thickBot="1" x14ac:dyDescent="0.3">
      <c r="A57" s="89"/>
      <c r="B57" s="59" t="s">
        <v>17</v>
      </c>
      <c r="C57" s="60">
        <v>8</v>
      </c>
      <c r="D57" s="61">
        <v>15</v>
      </c>
      <c r="E57" s="62">
        <f t="shared" si="13"/>
        <v>0.875</v>
      </c>
      <c r="F57" s="60">
        <v>4</v>
      </c>
      <c r="G57" s="60">
        <v>13</v>
      </c>
      <c r="H57" s="62">
        <f t="shared" ref="H57:H65" si="21">(G57-F57)/F57</f>
        <v>2.25</v>
      </c>
      <c r="I57" s="60">
        <v>1</v>
      </c>
      <c r="J57" s="60">
        <v>6</v>
      </c>
      <c r="K57" s="62">
        <f t="shared" si="20"/>
        <v>5</v>
      </c>
      <c r="L57" s="80"/>
      <c r="M57" s="65">
        <v>18</v>
      </c>
      <c r="N57" s="65">
        <v>17</v>
      </c>
      <c r="O57" s="65">
        <v>11</v>
      </c>
      <c r="P57" s="66">
        <f t="shared" si="16"/>
        <v>0.83333333333333337</v>
      </c>
      <c r="Q57" s="66">
        <f t="shared" si="17"/>
        <v>0.76470588235294112</v>
      </c>
      <c r="R57" s="67">
        <f t="shared" si="18"/>
        <v>0.54545454545454541</v>
      </c>
    </row>
    <row r="58" spans="1:18" ht="15.75" thickBot="1" x14ac:dyDescent="0.3">
      <c r="A58" s="89" t="s">
        <v>28</v>
      </c>
      <c r="B58" s="69" t="s">
        <v>16</v>
      </c>
      <c r="C58" s="70">
        <v>0</v>
      </c>
      <c r="D58" s="71">
        <v>1</v>
      </c>
      <c r="E58" s="83" t="s">
        <v>50</v>
      </c>
      <c r="F58" s="70">
        <v>0</v>
      </c>
      <c r="G58" s="70">
        <v>1</v>
      </c>
      <c r="H58" s="83" t="s">
        <v>50</v>
      </c>
      <c r="I58" s="53">
        <v>0</v>
      </c>
      <c r="J58" s="53">
        <v>0</v>
      </c>
      <c r="K58" s="83" t="s">
        <v>50</v>
      </c>
      <c r="L58" s="79"/>
      <c r="M58" s="75">
        <v>5</v>
      </c>
      <c r="N58" s="75">
        <v>5</v>
      </c>
      <c r="O58" s="75">
        <v>0</v>
      </c>
      <c r="P58" s="76">
        <f t="shared" si="16"/>
        <v>0.2</v>
      </c>
      <c r="Q58" s="76">
        <f t="shared" si="17"/>
        <v>0.2</v>
      </c>
      <c r="R58" s="86" t="s">
        <v>50</v>
      </c>
    </row>
    <row r="59" spans="1:18" ht="15.75" thickBot="1" x14ac:dyDescent="0.3">
      <c r="A59" s="89"/>
      <c r="B59" s="59" t="s">
        <v>17</v>
      </c>
      <c r="C59" s="60">
        <v>2</v>
      </c>
      <c r="D59" s="61">
        <v>3</v>
      </c>
      <c r="E59" s="85">
        <f t="shared" si="13"/>
        <v>0.5</v>
      </c>
      <c r="F59" s="60">
        <v>0</v>
      </c>
      <c r="G59" s="60">
        <v>2</v>
      </c>
      <c r="H59" s="85" t="s">
        <v>50</v>
      </c>
      <c r="I59" s="60">
        <v>0</v>
      </c>
      <c r="J59" s="60">
        <v>0</v>
      </c>
      <c r="K59" s="85" t="s">
        <v>50</v>
      </c>
      <c r="L59" s="80"/>
      <c r="M59" s="65">
        <v>8</v>
      </c>
      <c r="N59" s="65">
        <v>7</v>
      </c>
      <c r="O59" s="65">
        <v>1</v>
      </c>
      <c r="P59" s="66">
        <f t="shared" si="16"/>
        <v>0.375</v>
      </c>
      <c r="Q59" s="66">
        <f t="shared" si="17"/>
        <v>0.2857142857142857</v>
      </c>
      <c r="R59" s="67">
        <f t="shared" si="18"/>
        <v>0</v>
      </c>
    </row>
    <row r="60" spans="1:18" ht="15.75" thickBot="1" x14ac:dyDescent="0.3">
      <c r="A60" s="89" t="s">
        <v>49</v>
      </c>
      <c r="B60" s="69" t="s">
        <v>16</v>
      </c>
      <c r="C60" s="70">
        <v>8</v>
      </c>
      <c r="D60" s="71">
        <v>14</v>
      </c>
      <c r="E60" s="72">
        <f>(D60-C60)/C60</f>
        <v>0.75</v>
      </c>
      <c r="F60" s="70">
        <v>5</v>
      </c>
      <c r="G60" s="70">
        <v>13</v>
      </c>
      <c r="H60" s="73">
        <f t="shared" si="21"/>
        <v>1.6</v>
      </c>
      <c r="I60" s="53">
        <v>3</v>
      </c>
      <c r="J60" s="53">
        <v>8</v>
      </c>
      <c r="K60" s="72">
        <f t="shared" si="20"/>
        <v>1.6666666666666667</v>
      </c>
      <c r="L60" s="79"/>
      <c r="M60" s="75">
        <v>16</v>
      </c>
      <c r="N60" s="75">
        <v>15</v>
      </c>
      <c r="O60" s="75">
        <v>9</v>
      </c>
      <c r="P60" s="76">
        <f>D60/M60</f>
        <v>0.875</v>
      </c>
      <c r="Q60" s="76">
        <f t="shared" si="17"/>
        <v>0.8666666666666667</v>
      </c>
      <c r="R60" s="77">
        <f t="shared" si="18"/>
        <v>0.88888888888888884</v>
      </c>
    </row>
    <row r="61" spans="1:18" ht="15.75" thickBot="1" x14ac:dyDescent="0.3">
      <c r="A61" s="89"/>
      <c r="B61" s="59" t="s">
        <v>17</v>
      </c>
      <c r="C61" s="60">
        <v>28</v>
      </c>
      <c r="D61" s="61">
        <v>47</v>
      </c>
      <c r="E61" s="62">
        <f>(D61-C61)/C61</f>
        <v>0.6785714285714286</v>
      </c>
      <c r="F61" s="60">
        <v>19</v>
      </c>
      <c r="G61" s="60">
        <v>43</v>
      </c>
      <c r="H61" s="63">
        <f t="shared" si="21"/>
        <v>1.263157894736842</v>
      </c>
      <c r="I61" s="60">
        <v>12</v>
      </c>
      <c r="J61" s="60">
        <v>21</v>
      </c>
      <c r="K61" s="62">
        <f t="shared" si="20"/>
        <v>0.75</v>
      </c>
      <c r="L61" s="80"/>
      <c r="M61" s="65">
        <v>47</v>
      </c>
      <c r="N61" s="65">
        <v>46</v>
      </c>
      <c r="O61" s="65">
        <v>34</v>
      </c>
      <c r="P61" s="66">
        <f>D61/M61</f>
        <v>1</v>
      </c>
      <c r="Q61" s="66">
        <f t="shared" si="17"/>
        <v>0.93478260869565222</v>
      </c>
      <c r="R61" s="67">
        <f t="shared" si="18"/>
        <v>0.61764705882352944</v>
      </c>
    </row>
    <row r="62" spans="1:18" ht="15.75" thickBot="1" x14ac:dyDescent="0.3">
      <c r="A62" s="89" t="s">
        <v>29</v>
      </c>
      <c r="B62" s="69" t="s">
        <v>16</v>
      </c>
      <c r="C62" s="70">
        <v>9</v>
      </c>
      <c r="D62" s="71">
        <v>9</v>
      </c>
      <c r="E62" s="72">
        <f t="shared" si="13"/>
        <v>0</v>
      </c>
      <c r="F62" s="70">
        <v>9</v>
      </c>
      <c r="G62" s="70">
        <v>9</v>
      </c>
      <c r="H62" s="73">
        <f t="shared" si="21"/>
        <v>0</v>
      </c>
      <c r="I62" s="53">
        <v>1</v>
      </c>
      <c r="J62" s="53">
        <v>4</v>
      </c>
      <c r="K62" s="83">
        <f t="shared" si="20"/>
        <v>3</v>
      </c>
      <c r="L62" s="79"/>
      <c r="M62" s="75">
        <v>8</v>
      </c>
      <c r="N62" s="75">
        <v>7</v>
      </c>
      <c r="O62" s="75">
        <v>2</v>
      </c>
      <c r="P62" s="76">
        <f t="shared" si="16"/>
        <v>1.125</v>
      </c>
      <c r="Q62" s="76">
        <f t="shared" si="17"/>
        <v>1.2857142857142858</v>
      </c>
      <c r="R62" s="77">
        <f t="shared" si="18"/>
        <v>2</v>
      </c>
    </row>
    <row r="63" spans="1:18" ht="15.75" thickBot="1" x14ac:dyDescent="0.3">
      <c r="A63" s="89"/>
      <c r="B63" s="59" t="s">
        <v>17</v>
      </c>
      <c r="C63" s="60">
        <v>18</v>
      </c>
      <c r="D63" s="61">
        <v>16</v>
      </c>
      <c r="E63" s="62">
        <f t="shared" si="13"/>
        <v>-0.1111111111111111</v>
      </c>
      <c r="F63" s="60">
        <v>12</v>
      </c>
      <c r="G63" s="60">
        <v>16</v>
      </c>
      <c r="H63" s="63">
        <f t="shared" si="21"/>
        <v>0.33333333333333331</v>
      </c>
      <c r="I63" s="60">
        <v>2</v>
      </c>
      <c r="J63" s="60">
        <v>7</v>
      </c>
      <c r="K63" s="85">
        <f t="shared" si="20"/>
        <v>2.5</v>
      </c>
      <c r="L63" s="80"/>
      <c r="M63" s="65">
        <v>29</v>
      </c>
      <c r="N63" s="65">
        <v>25</v>
      </c>
      <c r="O63" s="65">
        <v>16</v>
      </c>
      <c r="P63" s="66">
        <f t="shared" si="16"/>
        <v>0.55172413793103448</v>
      </c>
      <c r="Q63" s="66">
        <f t="shared" si="17"/>
        <v>0.64</v>
      </c>
      <c r="R63" s="67">
        <f t="shared" si="18"/>
        <v>0.4375</v>
      </c>
    </row>
    <row r="64" spans="1:18" ht="15.75" thickBot="1" x14ac:dyDescent="0.3">
      <c r="A64" s="89" t="s">
        <v>30</v>
      </c>
      <c r="B64" s="69" t="s">
        <v>16</v>
      </c>
      <c r="C64" s="70">
        <v>2</v>
      </c>
      <c r="D64" s="71">
        <v>0</v>
      </c>
      <c r="E64" s="72">
        <f t="shared" si="13"/>
        <v>-1</v>
      </c>
      <c r="F64" s="70">
        <v>1</v>
      </c>
      <c r="G64" s="70">
        <v>0</v>
      </c>
      <c r="H64" s="73">
        <f t="shared" si="21"/>
        <v>-1</v>
      </c>
      <c r="I64" s="53">
        <v>0</v>
      </c>
      <c r="J64" s="53">
        <v>0</v>
      </c>
      <c r="K64" s="83" t="s">
        <v>50</v>
      </c>
      <c r="L64" s="79"/>
      <c r="M64" s="75">
        <v>2</v>
      </c>
      <c r="N64" s="75">
        <v>1</v>
      </c>
      <c r="O64" s="75">
        <v>0</v>
      </c>
      <c r="P64" s="76">
        <f t="shared" si="16"/>
        <v>0</v>
      </c>
      <c r="Q64" s="76">
        <f t="shared" si="17"/>
        <v>0</v>
      </c>
      <c r="R64" s="86" t="s">
        <v>50</v>
      </c>
    </row>
    <row r="65" spans="1:18" ht="15.75" thickBot="1" x14ac:dyDescent="0.3">
      <c r="A65" s="90"/>
      <c r="B65" s="59" t="s">
        <v>17</v>
      </c>
      <c r="C65" s="60">
        <v>2</v>
      </c>
      <c r="D65" s="61">
        <v>2</v>
      </c>
      <c r="E65" s="62">
        <f t="shared" si="13"/>
        <v>0</v>
      </c>
      <c r="F65" s="60">
        <v>1</v>
      </c>
      <c r="G65" s="60">
        <v>2</v>
      </c>
      <c r="H65" s="63">
        <f t="shared" si="21"/>
        <v>1</v>
      </c>
      <c r="I65" s="60">
        <v>0</v>
      </c>
      <c r="J65" s="60">
        <v>2</v>
      </c>
      <c r="K65" s="85" t="s">
        <v>50</v>
      </c>
      <c r="L65" s="80"/>
      <c r="M65" s="65">
        <v>6</v>
      </c>
      <c r="N65" s="65">
        <v>5</v>
      </c>
      <c r="O65" s="65">
        <v>3</v>
      </c>
      <c r="P65" s="66">
        <f t="shared" si="16"/>
        <v>0.33333333333333331</v>
      </c>
      <c r="Q65" s="66">
        <f t="shared" si="17"/>
        <v>0.4</v>
      </c>
      <c r="R65" s="67">
        <f t="shared" si="18"/>
        <v>0.66666666666666663</v>
      </c>
    </row>
    <row r="66" spans="1:18" x14ac:dyDescent="0.25">
      <c r="A66" s="81" t="s">
        <v>31</v>
      </c>
      <c r="B66" s="81"/>
      <c r="C66" s="4"/>
      <c r="D66" s="4"/>
      <c r="E66" s="82"/>
      <c r="F66" s="4"/>
      <c r="G66" s="4"/>
      <c r="H66" s="82"/>
      <c r="I66" s="4"/>
      <c r="J66" s="4"/>
      <c r="K66" s="82"/>
      <c r="L66" s="4"/>
      <c r="M66" s="1"/>
      <c r="N66" s="1"/>
      <c r="O66" s="1"/>
      <c r="P66" s="1"/>
      <c r="Q66" s="1"/>
      <c r="R66" s="1"/>
    </row>
    <row r="67" spans="1:18" x14ac:dyDescent="0.25">
      <c r="A67" s="5"/>
      <c r="B67" s="5"/>
      <c r="C67" s="4"/>
      <c r="D67" s="4"/>
      <c r="E67" s="82"/>
      <c r="F67" s="4"/>
      <c r="G67" s="4"/>
      <c r="H67" s="82"/>
      <c r="I67" s="4"/>
      <c r="J67" s="4"/>
      <c r="K67" s="82"/>
      <c r="L67" s="4"/>
      <c r="M67" s="1"/>
      <c r="N67" s="1"/>
      <c r="O67" s="1"/>
      <c r="P67" s="1"/>
      <c r="Q67" s="1"/>
      <c r="R67" s="1"/>
    </row>
    <row r="68" spans="1:18" x14ac:dyDescent="0.25">
      <c r="A68" s="5" t="s">
        <v>32</v>
      </c>
      <c r="B68" s="5"/>
      <c r="C68" s="4"/>
      <c r="D68" s="4"/>
      <c r="E68" s="82"/>
      <c r="F68" s="4"/>
      <c r="G68" s="4"/>
      <c r="H68" s="82"/>
      <c r="I68" s="4"/>
      <c r="J68" s="4"/>
      <c r="K68" s="82"/>
      <c r="L68" s="4"/>
      <c r="M68" s="1"/>
      <c r="N68" s="1"/>
      <c r="O68" s="1"/>
      <c r="P68" s="1"/>
      <c r="Q68" s="1"/>
      <c r="R68" s="1"/>
    </row>
  </sheetData>
  <mergeCells count="40">
    <mergeCell ref="A7:B7"/>
    <mergeCell ref="A1:R1"/>
    <mergeCell ref="A2:R2"/>
    <mergeCell ref="A3:R3"/>
    <mergeCell ref="A4:R4"/>
    <mergeCell ref="A6:B6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39:A41"/>
    <mergeCell ref="A20:B20"/>
    <mergeCell ref="A21:B21"/>
    <mergeCell ref="A22:B22"/>
    <mergeCell ref="A23:B23"/>
    <mergeCell ref="A24:B24"/>
    <mergeCell ref="A25:B25"/>
    <mergeCell ref="A26:B26"/>
    <mergeCell ref="A27:A29"/>
    <mergeCell ref="A30:A32"/>
    <mergeCell ref="A33:A35"/>
    <mergeCell ref="A36:A38"/>
    <mergeCell ref="A58:A59"/>
    <mergeCell ref="A60:A61"/>
    <mergeCell ref="A62:A63"/>
    <mergeCell ref="A64:A65"/>
    <mergeCell ref="A42:A44"/>
    <mergeCell ref="A45:A47"/>
    <mergeCell ref="A48:A50"/>
    <mergeCell ref="A51:A52"/>
    <mergeCell ref="A53:A55"/>
    <mergeCell ref="A56:A57"/>
  </mergeCells>
  <pageMargins left="0.25" right="0.25" top="0.75" bottom="0.75" header="0.3" footer="0.3"/>
  <pageSetup scale="77" fitToHeight="0" orientation="landscape" r:id="rId1"/>
  <headerFooter alignWithMargins="0">
    <oddFooter>&amp;LLuosha Diao, (907)474-2797
UAF Planning, Analysis and Institutional Research&amp;R&amp;D
www.uaf.edu/pair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8"/>
  <sheetViews>
    <sheetView zoomScale="120" zoomScaleNormal="120" workbookViewId="0">
      <selection sqref="A1:R1"/>
    </sheetView>
  </sheetViews>
  <sheetFormatPr defaultColWidth="11.5703125" defaultRowHeight="15" x14ac:dyDescent="0.25"/>
  <cols>
    <col min="1" max="1" width="17.42578125" style="68" customWidth="1"/>
    <col min="2" max="2" width="16" style="68" customWidth="1"/>
    <col min="3" max="4" width="8.28515625" customWidth="1"/>
    <col min="5" max="5" width="9.28515625" style="68" bestFit="1" customWidth="1"/>
    <col min="6" max="7" width="8.28515625" customWidth="1"/>
    <col min="8" max="8" width="9.28515625" style="68" customWidth="1"/>
    <col min="9" max="10" width="8.28515625" customWidth="1"/>
    <col min="11" max="11" width="9.28515625" style="68" customWidth="1"/>
    <col min="12" max="12" width="1.7109375" customWidth="1"/>
    <col min="13" max="13" width="8.28515625" customWidth="1"/>
    <col min="14" max="14" width="9.28515625" customWidth="1"/>
    <col min="15" max="15" width="9.140625" customWidth="1"/>
    <col min="16" max="16" width="10.85546875" customWidth="1"/>
    <col min="17" max="17" width="10.85546875" bestFit="1" customWidth="1"/>
    <col min="19" max="19" width="44.85546875" bestFit="1" customWidth="1"/>
    <col min="20" max="20" width="23" customWidth="1"/>
    <col min="22" max="27" width="7.5703125" customWidth="1"/>
  </cols>
  <sheetData>
    <row r="1" spans="1:18" ht="15.75" x14ac:dyDescent="0.25">
      <c r="A1" s="107" t="s">
        <v>65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</row>
    <row r="2" spans="1:18" ht="15.75" x14ac:dyDescent="0.25">
      <c r="A2" s="108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</row>
    <row r="3" spans="1:18" ht="15.75" x14ac:dyDescent="0.25">
      <c r="A3" s="108" t="s">
        <v>1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</row>
    <row r="4" spans="1:18" ht="15.75" x14ac:dyDescent="0.25">
      <c r="A4" s="109" t="s">
        <v>66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</row>
    <row r="5" spans="1:18" ht="13.5" customHeight="1" thickBot="1" x14ac:dyDescent="0.3">
      <c r="A5" s="2"/>
      <c r="B5" s="3"/>
      <c r="C5" s="4"/>
      <c r="D5" s="4"/>
      <c r="E5" s="5"/>
      <c r="F5" s="4"/>
      <c r="G5" s="4"/>
      <c r="H5" s="6"/>
      <c r="I5" s="4"/>
      <c r="J5" s="4"/>
      <c r="K5" s="6"/>
      <c r="L5" s="1"/>
      <c r="M5" s="1"/>
      <c r="N5" s="1"/>
      <c r="O5" s="1"/>
      <c r="P5" s="1"/>
      <c r="Q5" s="1"/>
      <c r="R5" s="1"/>
    </row>
    <row r="6" spans="1:18" ht="51" x14ac:dyDescent="0.25">
      <c r="A6" s="110" t="s">
        <v>2</v>
      </c>
      <c r="B6" s="111"/>
      <c r="C6" s="7" t="s">
        <v>67</v>
      </c>
      <c r="D6" s="8" t="s">
        <v>68</v>
      </c>
      <c r="E6" s="7" t="s">
        <v>34</v>
      </c>
      <c r="F6" s="7" t="s">
        <v>69</v>
      </c>
      <c r="G6" s="7" t="s">
        <v>70</v>
      </c>
      <c r="H6" s="7" t="s">
        <v>34</v>
      </c>
      <c r="I6" s="7" t="s">
        <v>71</v>
      </c>
      <c r="J6" s="7" t="s">
        <v>72</v>
      </c>
      <c r="K6" s="7" t="s">
        <v>34</v>
      </c>
      <c r="L6" s="9"/>
      <c r="M6" s="10" t="s">
        <v>35</v>
      </c>
      <c r="N6" s="10" t="s">
        <v>36</v>
      </c>
      <c r="O6" s="10" t="s">
        <v>37</v>
      </c>
      <c r="P6" s="10" t="s">
        <v>38</v>
      </c>
      <c r="Q6" s="10" t="s">
        <v>39</v>
      </c>
      <c r="R6" s="11" t="s">
        <v>40</v>
      </c>
    </row>
    <row r="7" spans="1:18" x14ac:dyDescent="0.25">
      <c r="A7" s="105" t="s">
        <v>3</v>
      </c>
      <c r="B7" s="106"/>
      <c r="C7" s="12">
        <v>952</v>
      </c>
      <c r="D7" s="12">
        <v>983</v>
      </c>
      <c r="E7" s="13">
        <f t="shared" ref="E7:E15" si="0">(D7-C7)/C7</f>
        <v>3.2563025210084036E-2</v>
      </c>
      <c r="F7" s="12">
        <v>647</v>
      </c>
      <c r="G7" s="12">
        <v>803</v>
      </c>
      <c r="H7" s="14">
        <f t="shared" ref="H7:H15" si="1">(G7-F7)/F7</f>
        <v>0.24111282843894899</v>
      </c>
      <c r="I7" s="12">
        <v>275</v>
      </c>
      <c r="J7" s="12">
        <v>386</v>
      </c>
      <c r="K7" s="13">
        <f t="shared" ref="K7:K15" si="2">(J7-I7)/I7</f>
        <v>0.40363636363636363</v>
      </c>
      <c r="L7" s="15"/>
      <c r="M7" s="16">
        <v>1262</v>
      </c>
      <c r="N7" s="16">
        <v>1085</v>
      </c>
      <c r="O7" s="16">
        <v>675</v>
      </c>
      <c r="P7" s="17">
        <f t="shared" ref="P7:P15" si="3">D7/M7</f>
        <v>0.7789223454833597</v>
      </c>
      <c r="Q7" s="17">
        <f t="shared" ref="Q7:Q15" si="4">G7/N7</f>
        <v>0.74009216589861748</v>
      </c>
      <c r="R7" s="18">
        <f t="shared" ref="R7:R15" si="5">J7/O7</f>
        <v>0.57185185185185183</v>
      </c>
    </row>
    <row r="8" spans="1:18" x14ac:dyDescent="0.25">
      <c r="A8" s="97" t="s">
        <v>4</v>
      </c>
      <c r="B8" s="98"/>
      <c r="C8" s="19">
        <v>32</v>
      </c>
      <c r="D8" s="19">
        <v>24</v>
      </c>
      <c r="E8" s="13">
        <f t="shared" si="0"/>
        <v>-0.25</v>
      </c>
      <c r="F8" s="19">
        <v>15</v>
      </c>
      <c r="G8" s="19">
        <v>19</v>
      </c>
      <c r="H8" s="14">
        <f t="shared" si="1"/>
        <v>0.26666666666666666</v>
      </c>
      <c r="I8" s="19">
        <v>7</v>
      </c>
      <c r="J8" s="19">
        <v>12</v>
      </c>
      <c r="K8" s="13">
        <f t="shared" si="2"/>
        <v>0.7142857142857143</v>
      </c>
      <c r="L8" s="15"/>
      <c r="M8" s="16">
        <v>38</v>
      </c>
      <c r="N8" s="16">
        <v>28</v>
      </c>
      <c r="O8" s="16">
        <v>21</v>
      </c>
      <c r="P8" s="17">
        <f t="shared" si="3"/>
        <v>0.63157894736842102</v>
      </c>
      <c r="Q8" s="17">
        <f t="shared" si="4"/>
        <v>0.6785714285714286</v>
      </c>
      <c r="R8" s="18">
        <f t="shared" si="5"/>
        <v>0.5714285714285714</v>
      </c>
    </row>
    <row r="9" spans="1:18" x14ac:dyDescent="0.25">
      <c r="A9" s="97" t="s">
        <v>41</v>
      </c>
      <c r="B9" s="98"/>
      <c r="C9" s="19">
        <v>19</v>
      </c>
      <c r="D9" s="19">
        <v>7</v>
      </c>
      <c r="E9" s="13">
        <f t="shared" si="0"/>
        <v>-0.63157894736842102</v>
      </c>
      <c r="F9" s="19">
        <v>9</v>
      </c>
      <c r="G9" s="19">
        <v>5</v>
      </c>
      <c r="H9" s="14">
        <f t="shared" si="1"/>
        <v>-0.44444444444444442</v>
      </c>
      <c r="I9" s="19">
        <v>3</v>
      </c>
      <c r="J9" s="19">
        <v>4</v>
      </c>
      <c r="K9" s="13">
        <f t="shared" si="2"/>
        <v>0.33333333333333331</v>
      </c>
      <c r="L9" s="15"/>
      <c r="M9" s="16">
        <v>22</v>
      </c>
      <c r="N9" s="16">
        <v>13</v>
      </c>
      <c r="O9" s="16">
        <v>7</v>
      </c>
      <c r="P9" s="17">
        <f t="shared" si="3"/>
        <v>0.31818181818181818</v>
      </c>
      <c r="Q9" s="17">
        <f t="shared" si="4"/>
        <v>0.38461538461538464</v>
      </c>
      <c r="R9" s="18">
        <f t="shared" si="5"/>
        <v>0.5714285714285714</v>
      </c>
    </row>
    <row r="10" spans="1:18" x14ac:dyDescent="0.25">
      <c r="A10" s="97" t="s">
        <v>6</v>
      </c>
      <c r="B10" s="98"/>
      <c r="C10" s="19">
        <v>260</v>
      </c>
      <c r="D10" s="19">
        <v>238</v>
      </c>
      <c r="E10" s="13">
        <f t="shared" si="0"/>
        <v>-8.461538461538462E-2</v>
      </c>
      <c r="F10" s="19">
        <v>179</v>
      </c>
      <c r="G10" s="19">
        <v>182</v>
      </c>
      <c r="H10" s="14">
        <f t="shared" si="1"/>
        <v>1.6759776536312849E-2</v>
      </c>
      <c r="I10" s="19">
        <v>52</v>
      </c>
      <c r="J10" s="19">
        <v>69</v>
      </c>
      <c r="K10" s="13">
        <f t="shared" si="2"/>
        <v>0.32692307692307693</v>
      </c>
      <c r="L10" s="15"/>
      <c r="M10" s="16">
        <v>349</v>
      </c>
      <c r="N10" s="16">
        <v>287</v>
      </c>
      <c r="O10" s="16">
        <v>149</v>
      </c>
      <c r="P10" s="17">
        <f t="shared" si="3"/>
        <v>0.68194842406876788</v>
      </c>
      <c r="Q10" s="17">
        <f t="shared" si="4"/>
        <v>0.63414634146341464</v>
      </c>
      <c r="R10" s="18">
        <f t="shared" si="5"/>
        <v>0.46308724832214765</v>
      </c>
    </row>
    <row r="11" spans="1:18" x14ac:dyDescent="0.25">
      <c r="A11" s="97" t="s">
        <v>7</v>
      </c>
      <c r="B11" s="98"/>
      <c r="C11" s="12">
        <v>221</v>
      </c>
      <c r="D11" s="12">
        <v>286</v>
      </c>
      <c r="E11" s="13">
        <f t="shared" si="0"/>
        <v>0.29411764705882354</v>
      </c>
      <c r="F11" s="12">
        <v>151</v>
      </c>
      <c r="G11" s="12">
        <v>256</v>
      </c>
      <c r="H11" s="14">
        <f t="shared" si="1"/>
        <v>0.69536423841059603</v>
      </c>
      <c r="I11" s="12">
        <v>85</v>
      </c>
      <c r="J11" s="12">
        <v>149</v>
      </c>
      <c r="K11" s="13">
        <f>(J11-I11)/I11</f>
        <v>0.75294117647058822</v>
      </c>
      <c r="L11" s="15"/>
      <c r="M11" s="16">
        <v>375</v>
      </c>
      <c r="N11" s="16">
        <v>342</v>
      </c>
      <c r="O11" s="16">
        <v>246</v>
      </c>
      <c r="P11" s="17">
        <f t="shared" si="3"/>
        <v>0.76266666666666671</v>
      </c>
      <c r="Q11" s="17">
        <f t="shared" si="4"/>
        <v>0.74853801169590639</v>
      </c>
      <c r="R11" s="18">
        <f t="shared" si="5"/>
        <v>0.60569105691056913</v>
      </c>
    </row>
    <row r="12" spans="1:18" x14ac:dyDescent="0.25">
      <c r="A12" s="97" t="s">
        <v>8</v>
      </c>
      <c r="B12" s="98"/>
      <c r="C12" s="12">
        <v>408</v>
      </c>
      <c r="D12" s="12">
        <v>433</v>
      </c>
      <c r="E12" s="13">
        <f t="shared" si="0"/>
        <v>6.1274509803921566E-2</v>
      </c>
      <c r="F12" s="12">
        <v>307</v>
      </c>
      <c r="G12" s="12">
        <v>342</v>
      </c>
      <c r="H12" s="14">
        <f t="shared" si="1"/>
        <v>0.11400651465798045</v>
      </c>
      <c r="I12" s="12">
        <v>131</v>
      </c>
      <c r="J12" s="12">
        <v>154</v>
      </c>
      <c r="K12" s="13">
        <f t="shared" si="2"/>
        <v>0.17557251908396945</v>
      </c>
      <c r="L12" s="15"/>
      <c r="M12" s="16">
        <v>522</v>
      </c>
      <c r="N12" s="16">
        <v>440</v>
      </c>
      <c r="O12" s="16">
        <v>264</v>
      </c>
      <c r="P12" s="17">
        <f t="shared" si="3"/>
        <v>0.82950191570881227</v>
      </c>
      <c r="Q12" s="17">
        <f t="shared" si="4"/>
        <v>0.77727272727272723</v>
      </c>
      <c r="R12" s="18">
        <f t="shared" si="5"/>
        <v>0.58333333333333337</v>
      </c>
    </row>
    <row r="13" spans="1:18" x14ac:dyDescent="0.25">
      <c r="A13" s="97" t="s">
        <v>9</v>
      </c>
      <c r="B13" s="98"/>
      <c r="C13" s="20">
        <v>63</v>
      </c>
      <c r="D13" s="20">
        <v>26</v>
      </c>
      <c r="E13" s="13">
        <f t="shared" si="0"/>
        <v>-0.58730158730158732</v>
      </c>
      <c r="F13" s="20">
        <v>10</v>
      </c>
      <c r="G13" s="20">
        <v>23</v>
      </c>
      <c r="H13" s="14">
        <f t="shared" si="1"/>
        <v>1.3</v>
      </c>
      <c r="I13" s="20">
        <v>7</v>
      </c>
      <c r="J13" s="20">
        <v>14</v>
      </c>
      <c r="K13" s="13">
        <f t="shared" si="2"/>
        <v>1</v>
      </c>
      <c r="L13" s="15"/>
      <c r="M13" s="16">
        <v>16</v>
      </c>
      <c r="N13" s="16">
        <v>16</v>
      </c>
      <c r="O13" s="16">
        <v>16</v>
      </c>
      <c r="P13" s="17">
        <f t="shared" si="3"/>
        <v>1.625</v>
      </c>
      <c r="Q13" s="17">
        <f t="shared" si="4"/>
        <v>1.4375</v>
      </c>
      <c r="R13" s="18">
        <f t="shared" si="5"/>
        <v>0.875</v>
      </c>
    </row>
    <row r="14" spans="1:18" x14ac:dyDescent="0.25">
      <c r="A14" s="99" t="s">
        <v>10</v>
      </c>
      <c r="B14" s="100"/>
      <c r="C14" s="19">
        <v>236</v>
      </c>
      <c r="D14" s="19">
        <v>220</v>
      </c>
      <c r="E14" s="13">
        <f t="shared" si="0"/>
        <v>-6.7796610169491525E-2</v>
      </c>
      <c r="F14" s="19">
        <v>69</v>
      </c>
      <c r="G14" s="19">
        <v>80</v>
      </c>
      <c r="H14" s="14">
        <f t="shared" si="1"/>
        <v>0.15942028985507245</v>
      </c>
      <c r="I14" s="19">
        <v>39</v>
      </c>
      <c r="J14" s="19">
        <v>34</v>
      </c>
      <c r="K14" s="13">
        <f t="shared" si="2"/>
        <v>-0.12820512820512819</v>
      </c>
      <c r="L14" s="15"/>
      <c r="M14" s="16">
        <v>250</v>
      </c>
      <c r="N14" s="16">
        <v>103</v>
      </c>
      <c r="O14" s="16">
        <v>89</v>
      </c>
      <c r="P14" s="17">
        <f t="shared" si="3"/>
        <v>0.88</v>
      </c>
      <c r="Q14" s="17">
        <f t="shared" si="4"/>
        <v>0.77669902912621358</v>
      </c>
      <c r="R14" s="18">
        <f t="shared" si="5"/>
        <v>0.38202247191011235</v>
      </c>
    </row>
    <row r="15" spans="1:18" x14ac:dyDescent="0.25">
      <c r="A15" s="101" t="s">
        <v>11</v>
      </c>
      <c r="B15" s="102"/>
      <c r="C15" s="21">
        <f>C7+C14</f>
        <v>1188</v>
      </c>
      <c r="D15" s="22">
        <f>D7+D14</f>
        <v>1203</v>
      </c>
      <c r="E15" s="23">
        <f t="shared" si="0"/>
        <v>1.2626262626262626E-2</v>
      </c>
      <c r="F15" s="21">
        <f>F7+F14</f>
        <v>716</v>
      </c>
      <c r="G15" s="21">
        <f>G7+G14</f>
        <v>883</v>
      </c>
      <c r="H15" s="24">
        <f t="shared" si="1"/>
        <v>0.23324022346368714</v>
      </c>
      <c r="I15" s="21">
        <f>I7+I14</f>
        <v>314</v>
      </c>
      <c r="J15" s="21">
        <f>J7+J14</f>
        <v>420</v>
      </c>
      <c r="K15" s="23">
        <f t="shared" si="2"/>
        <v>0.33757961783439489</v>
      </c>
      <c r="L15" s="25"/>
      <c r="M15" s="26">
        <f>M7+M14</f>
        <v>1512</v>
      </c>
      <c r="N15" s="26">
        <f>N7+N14</f>
        <v>1188</v>
      </c>
      <c r="O15" s="26">
        <f>O7+O14</f>
        <v>764</v>
      </c>
      <c r="P15" s="27">
        <f t="shared" si="3"/>
        <v>0.79563492063492058</v>
      </c>
      <c r="Q15" s="27">
        <f t="shared" si="4"/>
        <v>0.7432659932659933</v>
      </c>
      <c r="R15" s="28">
        <f t="shared" si="5"/>
        <v>0.54973821989528793</v>
      </c>
    </row>
    <row r="16" spans="1:18" x14ac:dyDescent="0.25">
      <c r="A16" s="103" t="s">
        <v>12</v>
      </c>
      <c r="B16" s="104"/>
      <c r="C16" s="29"/>
      <c r="D16" s="30"/>
      <c r="E16" s="31"/>
      <c r="F16" s="29"/>
      <c r="G16" s="29"/>
      <c r="H16" s="32"/>
      <c r="I16" s="29"/>
      <c r="J16" s="29"/>
      <c r="K16" s="31"/>
      <c r="L16" s="33"/>
      <c r="M16" s="34"/>
      <c r="N16" s="34"/>
      <c r="O16" s="34"/>
      <c r="P16" s="31"/>
      <c r="Q16" s="31"/>
      <c r="R16" s="35"/>
    </row>
    <row r="17" spans="1:18" x14ac:dyDescent="0.25">
      <c r="A17" s="105" t="s">
        <v>3</v>
      </c>
      <c r="B17" s="106"/>
      <c r="C17" s="12">
        <v>511</v>
      </c>
      <c r="D17" s="12">
        <v>546</v>
      </c>
      <c r="E17" s="13">
        <f t="shared" ref="E17:E25" si="6">(D17-C17)/C17</f>
        <v>6.8493150684931503E-2</v>
      </c>
      <c r="F17" s="12">
        <v>338</v>
      </c>
      <c r="G17" s="12">
        <v>399</v>
      </c>
      <c r="H17" s="14">
        <f t="shared" ref="H17:H25" si="7">(G17-F17)/F17</f>
        <v>0.18047337278106509</v>
      </c>
      <c r="I17" s="12">
        <v>134</v>
      </c>
      <c r="J17" s="12">
        <v>195</v>
      </c>
      <c r="K17" s="14">
        <f t="shared" ref="K17:K25" si="8">(J17-I17)/I17</f>
        <v>0.45522388059701491</v>
      </c>
      <c r="L17" s="15"/>
      <c r="M17" s="12">
        <v>573</v>
      </c>
      <c r="N17" s="12">
        <v>449</v>
      </c>
      <c r="O17" s="12">
        <v>290</v>
      </c>
      <c r="P17" s="17">
        <f t="shared" ref="P17" si="9">D17/M17</f>
        <v>0.95287958115183247</v>
      </c>
      <c r="Q17" s="17">
        <f t="shared" ref="Q17:Q25" si="10">G17/N17</f>
        <v>0.88864142538975499</v>
      </c>
      <c r="R17" s="18">
        <f t="shared" ref="R17:R25" si="11">J17/O17</f>
        <v>0.67241379310344829</v>
      </c>
    </row>
    <row r="18" spans="1:18" x14ac:dyDescent="0.25">
      <c r="A18" s="97" t="s">
        <v>4</v>
      </c>
      <c r="B18" s="98"/>
      <c r="C18" s="19">
        <v>20</v>
      </c>
      <c r="D18" s="19">
        <v>16</v>
      </c>
      <c r="E18" s="13">
        <f t="shared" si="6"/>
        <v>-0.2</v>
      </c>
      <c r="F18" s="19">
        <v>8</v>
      </c>
      <c r="G18" s="19">
        <v>13</v>
      </c>
      <c r="H18" s="14">
        <f t="shared" si="7"/>
        <v>0.625</v>
      </c>
      <c r="I18" s="19">
        <v>3</v>
      </c>
      <c r="J18" s="19">
        <v>8</v>
      </c>
      <c r="K18" s="14">
        <f t="shared" si="8"/>
        <v>1.6666666666666667</v>
      </c>
      <c r="L18" s="15"/>
      <c r="M18" s="19">
        <v>21</v>
      </c>
      <c r="N18" s="19">
        <v>12</v>
      </c>
      <c r="O18" s="19">
        <v>7</v>
      </c>
      <c r="P18" s="17">
        <f>D18/M18</f>
        <v>0.76190476190476186</v>
      </c>
      <c r="Q18" s="17">
        <f t="shared" si="10"/>
        <v>1.0833333333333333</v>
      </c>
      <c r="R18" s="18">
        <f t="shared" si="11"/>
        <v>1.1428571428571428</v>
      </c>
    </row>
    <row r="19" spans="1:18" x14ac:dyDescent="0.25">
      <c r="A19" s="97" t="s">
        <v>5</v>
      </c>
      <c r="B19" s="98"/>
      <c r="C19" s="19">
        <v>15</v>
      </c>
      <c r="D19" s="19">
        <v>3</v>
      </c>
      <c r="E19" s="13">
        <f t="shared" si="6"/>
        <v>-0.8</v>
      </c>
      <c r="F19" s="19">
        <v>6</v>
      </c>
      <c r="G19" s="19">
        <v>2</v>
      </c>
      <c r="H19" s="14">
        <f t="shared" si="7"/>
        <v>-0.66666666666666663</v>
      </c>
      <c r="I19" s="19">
        <v>3</v>
      </c>
      <c r="J19" s="19">
        <v>2</v>
      </c>
      <c r="K19" s="14">
        <f t="shared" si="8"/>
        <v>-0.33333333333333331</v>
      </c>
      <c r="L19" s="15"/>
      <c r="M19" s="19">
        <v>15</v>
      </c>
      <c r="N19" s="19">
        <v>7</v>
      </c>
      <c r="O19" s="19">
        <v>3</v>
      </c>
      <c r="P19" s="17">
        <f t="shared" ref="P19:P25" si="12">D19/M19</f>
        <v>0.2</v>
      </c>
      <c r="Q19" s="17">
        <f t="shared" si="10"/>
        <v>0.2857142857142857</v>
      </c>
      <c r="R19" s="18">
        <f t="shared" si="11"/>
        <v>0.66666666666666663</v>
      </c>
    </row>
    <row r="20" spans="1:18" x14ac:dyDescent="0.25">
      <c r="A20" s="97" t="s">
        <v>6</v>
      </c>
      <c r="B20" s="98"/>
      <c r="C20" s="19">
        <v>129</v>
      </c>
      <c r="D20" s="19">
        <v>113</v>
      </c>
      <c r="E20" s="13">
        <f t="shared" si="6"/>
        <v>-0.12403100775193798</v>
      </c>
      <c r="F20" s="19">
        <v>77</v>
      </c>
      <c r="G20" s="19">
        <v>66</v>
      </c>
      <c r="H20" s="14">
        <f t="shared" si="7"/>
        <v>-0.14285714285714285</v>
      </c>
      <c r="I20" s="19">
        <v>19</v>
      </c>
      <c r="J20" s="19">
        <v>25</v>
      </c>
      <c r="K20" s="14">
        <f t="shared" si="8"/>
        <v>0.31578947368421051</v>
      </c>
      <c r="L20" s="15"/>
      <c r="M20" s="19">
        <v>134</v>
      </c>
      <c r="N20" s="19">
        <v>86</v>
      </c>
      <c r="O20" s="19">
        <v>38</v>
      </c>
      <c r="P20" s="17">
        <f t="shared" si="12"/>
        <v>0.84328358208955223</v>
      </c>
      <c r="Q20" s="17">
        <f t="shared" si="10"/>
        <v>0.76744186046511631</v>
      </c>
      <c r="R20" s="18">
        <f t="shared" si="11"/>
        <v>0.65789473684210531</v>
      </c>
    </row>
    <row r="21" spans="1:18" x14ac:dyDescent="0.25">
      <c r="A21" s="97" t="s">
        <v>7</v>
      </c>
      <c r="B21" s="98"/>
      <c r="C21" s="12">
        <v>93</v>
      </c>
      <c r="D21" s="12">
        <v>141</v>
      </c>
      <c r="E21" s="13">
        <f t="shared" si="6"/>
        <v>0.5161290322580645</v>
      </c>
      <c r="F21" s="12">
        <v>65</v>
      </c>
      <c r="G21" s="12">
        <v>125</v>
      </c>
      <c r="H21" s="14">
        <f t="shared" si="7"/>
        <v>0.92307692307692313</v>
      </c>
      <c r="I21" s="12">
        <v>29</v>
      </c>
      <c r="J21" s="12">
        <v>73</v>
      </c>
      <c r="K21" s="14">
        <f t="shared" si="8"/>
        <v>1.5172413793103448</v>
      </c>
      <c r="L21" s="15"/>
      <c r="M21" s="12">
        <v>134</v>
      </c>
      <c r="N21" s="12">
        <v>123</v>
      </c>
      <c r="O21" s="12">
        <v>94</v>
      </c>
      <c r="P21" s="17">
        <f t="shared" si="12"/>
        <v>1.0522388059701493</v>
      </c>
      <c r="Q21" s="17">
        <f t="shared" si="10"/>
        <v>1.0162601626016261</v>
      </c>
      <c r="R21" s="18">
        <f t="shared" si="11"/>
        <v>0.77659574468085102</v>
      </c>
    </row>
    <row r="22" spans="1:18" x14ac:dyDescent="0.25">
      <c r="A22" s="97" t="s">
        <v>8</v>
      </c>
      <c r="B22" s="98"/>
      <c r="C22" s="12">
        <v>256</v>
      </c>
      <c r="D22" s="12">
        <v>268</v>
      </c>
      <c r="E22" s="13">
        <f t="shared" si="6"/>
        <v>4.6875E-2</v>
      </c>
      <c r="F22" s="12">
        <v>186</v>
      </c>
      <c r="G22" s="12">
        <v>185</v>
      </c>
      <c r="H22" s="14">
        <f t="shared" si="7"/>
        <v>-5.3763440860215058E-3</v>
      </c>
      <c r="I22" s="12">
        <v>79</v>
      </c>
      <c r="J22" s="12">
        <v>83</v>
      </c>
      <c r="K22" s="14">
        <f t="shared" si="8"/>
        <v>5.0632911392405063E-2</v>
      </c>
      <c r="L22" s="15"/>
      <c r="M22" s="12">
        <v>291</v>
      </c>
      <c r="N22" s="12">
        <v>226</v>
      </c>
      <c r="O22" s="12">
        <v>144</v>
      </c>
      <c r="P22" s="17">
        <f t="shared" si="12"/>
        <v>0.92096219931271472</v>
      </c>
      <c r="Q22" s="17">
        <f t="shared" si="10"/>
        <v>0.81858407079646023</v>
      </c>
      <c r="R22" s="18">
        <f t="shared" si="11"/>
        <v>0.57638888888888884</v>
      </c>
    </row>
    <row r="23" spans="1:18" x14ac:dyDescent="0.25">
      <c r="A23" s="97" t="s">
        <v>9</v>
      </c>
      <c r="B23" s="98"/>
      <c r="C23" s="20">
        <v>33</v>
      </c>
      <c r="D23" s="20">
        <v>24</v>
      </c>
      <c r="E23" s="13">
        <f t="shared" si="6"/>
        <v>-0.27272727272727271</v>
      </c>
      <c r="F23" s="20">
        <v>10</v>
      </c>
      <c r="G23" s="20">
        <v>23</v>
      </c>
      <c r="H23" s="14">
        <f t="shared" si="7"/>
        <v>1.3</v>
      </c>
      <c r="I23" s="20">
        <v>7</v>
      </c>
      <c r="J23" s="20">
        <v>14</v>
      </c>
      <c r="K23" s="14">
        <f t="shared" si="8"/>
        <v>1</v>
      </c>
      <c r="L23" s="15"/>
      <c r="M23" s="20">
        <v>14</v>
      </c>
      <c r="N23" s="20">
        <v>14</v>
      </c>
      <c r="O23" s="20">
        <v>14</v>
      </c>
      <c r="P23" s="17">
        <f t="shared" si="12"/>
        <v>1.7142857142857142</v>
      </c>
      <c r="Q23" s="17">
        <f t="shared" si="10"/>
        <v>1.6428571428571428</v>
      </c>
      <c r="R23" s="18">
        <f t="shared" si="11"/>
        <v>1</v>
      </c>
    </row>
    <row r="24" spans="1:18" x14ac:dyDescent="0.25">
      <c r="A24" s="99" t="s">
        <v>10</v>
      </c>
      <c r="B24" s="100"/>
      <c r="C24" s="19">
        <v>231</v>
      </c>
      <c r="D24" s="19">
        <v>216</v>
      </c>
      <c r="E24" s="13">
        <f t="shared" si="6"/>
        <v>-6.4935064935064929E-2</v>
      </c>
      <c r="F24" s="19">
        <v>67</v>
      </c>
      <c r="G24" s="19">
        <v>78</v>
      </c>
      <c r="H24" s="14">
        <f t="shared" si="7"/>
        <v>0.16417910447761194</v>
      </c>
      <c r="I24" s="19">
        <v>38</v>
      </c>
      <c r="J24" s="19">
        <v>34</v>
      </c>
      <c r="K24" s="14">
        <f t="shared" si="8"/>
        <v>-0.10526315789473684</v>
      </c>
      <c r="L24" s="15"/>
      <c r="M24" s="19">
        <v>245</v>
      </c>
      <c r="N24" s="19">
        <v>100</v>
      </c>
      <c r="O24" s="19">
        <v>87</v>
      </c>
      <c r="P24" s="17">
        <f t="shared" si="12"/>
        <v>0.88163265306122451</v>
      </c>
      <c r="Q24" s="17">
        <f t="shared" si="10"/>
        <v>0.78</v>
      </c>
      <c r="R24" s="18">
        <f t="shared" si="11"/>
        <v>0.39080459770114945</v>
      </c>
    </row>
    <row r="25" spans="1:18" x14ac:dyDescent="0.25">
      <c r="A25" s="101" t="s">
        <v>13</v>
      </c>
      <c r="B25" s="102"/>
      <c r="C25" s="36">
        <f>C17+C24</f>
        <v>742</v>
      </c>
      <c r="D25" s="37">
        <f>D17+D24</f>
        <v>762</v>
      </c>
      <c r="E25" s="23">
        <f t="shared" si="6"/>
        <v>2.6954177897574125E-2</v>
      </c>
      <c r="F25" s="36">
        <f>F17+F24</f>
        <v>405</v>
      </c>
      <c r="G25" s="36">
        <f>G17+G24</f>
        <v>477</v>
      </c>
      <c r="H25" s="24">
        <f t="shared" si="7"/>
        <v>0.17777777777777778</v>
      </c>
      <c r="I25" s="36">
        <f>I17+I24</f>
        <v>172</v>
      </c>
      <c r="J25" s="36">
        <f>J17+J24</f>
        <v>229</v>
      </c>
      <c r="K25" s="23">
        <f t="shared" si="8"/>
        <v>0.33139534883720928</v>
      </c>
      <c r="L25" s="25"/>
      <c r="M25" s="38">
        <f>M17+M24</f>
        <v>818</v>
      </c>
      <c r="N25" s="38">
        <f>N17+N24</f>
        <v>549</v>
      </c>
      <c r="O25" s="38">
        <f>O17+O24</f>
        <v>377</v>
      </c>
      <c r="P25" s="27">
        <f t="shared" si="12"/>
        <v>0.93154034229828853</v>
      </c>
      <c r="Q25" s="27">
        <f t="shared" si="10"/>
        <v>0.86885245901639341</v>
      </c>
      <c r="R25" s="28">
        <f t="shared" si="11"/>
        <v>0.60742705570291777</v>
      </c>
    </row>
    <row r="26" spans="1:18" ht="15" customHeight="1" x14ac:dyDescent="0.25">
      <c r="A26" s="92" t="s">
        <v>14</v>
      </c>
      <c r="B26" s="93"/>
      <c r="C26" s="39"/>
      <c r="D26" s="40"/>
      <c r="E26" s="41"/>
      <c r="F26" s="39"/>
      <c r="G26" s="39"/>
      <c r="H26" s="42"/>
      <c r="I26" s="39"/>
      <c r="J26" s="39"/>
      <c r="K26" s="41"/>
      <c r="L26" s="43"/>
      <c r="M26" s="44"/>
      <c r="N26" s="44"/>
      <c r="O26" s="44"/>
      <c r="P26" s="45"/>
      <c r="Q26" s="45"/>
      <c r="R26" s="46"/>
    </row>
    <row r="27" spans="1:18" x14ac:dyDescent="0.25">
      <c r="A27" s="94" t="s">
        <v>15</v>
      </c>
      <c r="B27" s="47" t="s">
        <v>16</v>
      </c>
      <c r="C27" s="19">
        <v>20</v>
      </c>
      <c r="D27" s="48">
        <v>21</v>
      </c>
      <c r="E27" s="13">
        <f t="shared" ref="E27:E65" si="13">(D27-C27)/C27</f>
        <v>0.05</v>
      </c>
      <c r="F27" s="19">
        <v>8</v>
      </c>
      <c r="G27" s="19">
        <v>12</v>
      </c>
      <c r="H27" s="14">
        <f t="shared" ref="H27:H52" si="14">(G27-F27)/F27</f>
        <v>0.5</v>
      </c>
      <c r="I27" s="19">
        <v>1</v>
      </c>
      <c r="J27" s="19">
        <v>6</v>
      </c>
      <c r="K27" s="88">
        <f t="shared" ref="K27:K28" si="15">(J27-I27)/I27</f>
        <v>5</v>
      </c>
      <c r="L27" s="49"/>
      <c r="M27" s="50">
        <v>20</v>
      </c>
      <c r="N27" s="50">
        <v>9</v>
      </c>
      <c r="O27" s="51">
        <v>5</v>
      </c>
      <c r="P27" s="17">
        <f t="shared" ref="P27:P65" si="16">D27/M27</f>
        <v>1.05</v>
      </c>
      <c r="Q27" s="17">
        <f t="shared" ref="Q27:Q65" si="17">G27/N27</f>
        <v>1.3333333333333333</v>
      </c>
      <c r="R27" s="18">
        <f t="shared" ref="R27:R65" si="18">J27/O27</f>
        <v>1.2</v>
      </c>
    </row>
    <row r="28" spans="1:18" x14ac:dyDescent="0.25">
      <c r="A28" s="95"/>
      <c r="B28" s="52" t="s">
        <v>17</v>
      </c>
      <c r="C28" s="53">
        <v>122</v>
      </c>
      <c r="D28" s="54">
        <v>74</v>
      </c>
      <c r="E28" s="55">
        <f t="shared" si="13"/>
        <v>-0.39344262295081966</v>
      </c>
      <c r="F28" s="53">
        <v>83</v>
      </c>
      <c r="G28" s="53">
        <v>48</v>
      </c>
      <c r="H28" s="56">
        <f t="shared" si="14"/>
        <v>-0.42168674698795183</v>
      </c>
      <c r="I28" s="53">
        <v>37</v>
      </c>
      <c r="J28" s="53">
        <v>19</v>
      </c>
      <c r="K28" s="13">
        <f t="shared" si="15"/>
        <v>-0.48648648648648651</v>
      </c>
      <c r="L28" s="57"/>
      <c r="M28" s="58">
        <v>127</v>
      </c>
      <c r="N28" s="58">
        <v>90</v>
      </c>
      <c r="O28" s="58">
        <v>59</v>
      </c>
      <c r="P28" s="17">
        <f t="shared" si="16"/>
        <v>0.58267716535433067</v>
      </c>
      <c r="Q28" s="17">
        <f t="shared" si="17"/>
        <v>0.53333333333333333</v>
      </c>
      <c r="R28" s="18">
        <f t="shared" si="18"/>
        <v>0.32203389830508472</v>
      </c>
    </row>
    <row r="29" spans="1:18" s="68" customFormat="1" ht="15.75" thickBot="1" x14ac:dyDescent="0.3">
      <c r="A29" s="96"/>
      <c r="B29" s="59" t="s">
        <v>18</v>
      </c>
      <c r="C29" s="60">
        <v>53</v>
      </c>
      <c r="D29" s="61">
        <v>50</v>
      </c>
      <c r="E29" s="62">
        <f t="shared" si="13"/>
        <v>-5.6603773584905662E-2</v>
      </c>
      <c r="F29" s="60">
        <v>12</v>
      </c>
      <c r="G29" s="60">
        <v>13</v>
      </c>
      <c r="H29" s="63">
        <f t="shared" si="14"/>
        <v>8.3333333333333329E-2</v>
      </c>
      <c r="I29" s="60">
        <v>5</v>
      </c>
      <c r="J29" s="60">
        <v>2</v>
      </c>
      <c r="K29" s="62">
        <f>(J29-I29)/I29</f>
        <v>-0.6</v>
      </c>
      <c r="L29" s="64"/>
      <c r="M29" s="65">
        <v>55</v>
      </c>
      <c r="N29" s="65">
        <v>14</v>
      </c>
      <c r="O29" s="65">
        <v>12</v>
      </c>
      <c r="P29" s="66">
        <f t="shared" si="16"/>
        <v>0.90909090909090906</v>
      </c>
      <c r="Q29" s="66">
        <f t="shared" si="17"/>
        <v>0.9285714285714286</v>
      </c>
      <c r="R29" s="67">
        <f t="shared" si="18"/>
        <v>0.16666666666666666</v>
      </c>
    </row>
    <row r="30" spans="1:18" ht="15.75" thickBot="1" x14ac:dyDescent="0.3">
      <c r="A30" s="91" t="s">
        <v>19</v>
      </c>
      <c r="B30" s="69" t="s">
        <v>16</v>
      </c>
      <c r="C30" s="70">
        <v>35</v>
      </c>
      <c r="D30" s="71">
        <v>27</v>
      </c>
      <c r="E30" s="72">
        <f t="shared" si="13"/>
        <v>-0.22857142857142856</v>
      </c>
      <c r="F30" s="70">
        <v>18</v>
      </c>
      <c r="G30" s="70">
        <v>16</v>
      </c>
      <c r="H30" s="73">
        <f t="shared" si="14"/>
        <v>-0.1111111111111111</v>
      </c>
      <c r="I30" s="53">
        <v>3</v>
      </c>
      <c r="J30" s="53">
        <v>4</v>
      </c>
      <c r="K30" s="72">
        <f t="shared" ref="K30:K52" si="19">(J30-I30)/I30</f>
        <v>0.33333333333333331</v>
      </c>
      <c r="L30" s="74"/>
      <c r="M30" s="75">
        <v>38</v>
      </c>
      <c r="N30" s="75">
        <v>22</v>
      </c>
      <c r="O30" s="75">
        <v>8</v>
      </c>
      <c r="P30" s="76">
        <f t="shared" si="16"/>
        <v>0.71052631578947367</v>
      </c>
      <c r="Q30" s="76">
        <f t="shared" si="17"/>
        <v>0.72727272727272729</v>
      </c>
      <c r="R30" s="77">
        <f t="shared" si="18"/>
        <v>0.5</v>
      </c>
    </row>
    <row r="31" spans="1:18" ht="15.75" thickBot="1" x14ac:dyDescent="0.3">
      <c r="A31" s="91"/>
      <c r="B31" s="52" t="s">
        <v>17</v>
      </c>
      <c r="C31" s="48">
        <v>133</v>
      </c>
      <c r="D31" s="48">
        <v>124</v>
      </c>
      <c r="E31" s="13">
        <f t="shared" si="13"/>
        <v>-6.7669172932330823E-2</v>
      </c>
      <c r="F31" s="19">
        <v>83</v>
      </c>
      <c r="G31" s="19">
        <v>91</v>
      </c>
      <c r="H31" s="14">
        <f t="shared" si="14"/>
        <v>9.6385542168674704E-2</v>
      </c>
      <c r="I31" s="19">
        <v>33</v>
      </c>
      <c r="J31" s="19">
        <v>55</v>
      </c>
      <c r="K31" s="13">
        <f t="shared" si="19"/>
        <v>0.66666666666666663</v>
      </c>
      <c r="L31" s="57"/>
      <c r="M31" s="50">
        <v>153</v>
      </c>
      <c r="N31" s="50">
        <v>124</v>
      </c>
      <c r="O31" s="50">
        <v>76</v>
      </c>
      <c r="P31" s="17">
        <f t="shared" si="16"/>
        <v>0.81045751633986929</v>
      </c>
      <c r="Q31" s="17">
        <f t="shared" si="17"/>
        <v>0.7338709677419355</v>
      </c>
      <c r="R31" s="18">
        <f t="shared" si="18"/>
        <v>0.72368421052631582</v>
      </c>
    </row>
    <row r="32" spans="1:18" ht="15.75" thickBot="1" x14ac:dyDescent="0.3">
      <c r="A32" s="89"/>
      <c r="B32" s="59" t="s">
        <v>18</v>
      </c>
      <c r="C32" s="60">
        <v>23</v>
      </c>
      <c r="D32" s="61">
        <v>23</v>
      </c>
      <c r="E32" s="62">
        <f t="shared" si="13"/>
        <v>0</v>
      </c>
      <c r="F32" s="60">
        <v>9</v>
      </c>
      <c r="G32" s="60">
        <v>14</v>
      </c>
      <c r="H32" s="63">
        <f t="shared" si="14"/>
        <v>0.55555555555555558</v>
      </c>
      <c r="I32" s="60">
        <v>5</v>
      </c>
      <c r="J32" s="60">
        <v>3</v>
      </c>
      <c r="K32" s="62">
        <f t="shared" si="19"/>
        <v>-0.4</v>
      </c>
      <c r="L32" s="64"/>
      <c r="M32" s="65">
        <v>31</v>
      </c>
      <c r="N32" s="65">
        <v>19</v>
      </c>
      <c r="O32" s="65">
        <v>17</v>
      </c>
      <c r="P32" s="66">
        <f t="shared" si="16"/>
        <v>0.74193548387096775</v>
      </c>
      <c r="Q32" s="66">
        <f t="shared" si="17"/>
        <v>0.73684210526315785</v>
      </c>
      <c r="R32" s="67">
        <f t="shared" si="18"/>
        <v>0.17647058823529413</v>
      </c>
    </row>
    <row r="33" spans="1:18" ht="15.75" thickBot="1" x14ac:dyDescent="0.3">
      <c r="A33" s="91" t="s">
        <v>20</v>
      </c>
      <c r="B33" s="69" t="s">
        <v>16</v>
      </c>
      <c r="C33" s="70">
        <v>28</v>
      </c>
      <c r="D33" s="71">
        <v>20</v>
      </c>
      <c r="E33" s="72">
        <f t="shared" si="13"/>
        <v>-0.2857142857142857</v>
      </c>
      <c r="F33" s="70">
        <v>19</v>
      </c>
      <c r="G33" s="70">
        <v>11</v>
      </c>
      <c r="H33" s="73">
        <f t="shared" si="14"/>
        <v>-0.42105263157894735</v>
      </c>
      <c r="I33" s="53">
        <v>3</v>
      </c>
      <c r="J33" s="53">
        <v>2</v>
      </c>
      <c r="K33" s="72">
        <f t="shared" si="19"/>
        <v>-0.33333333333333331</v>
      </c>
      <c r="L33" s="74"/>
      <c r="M33" s="75">
        <v>30</v>
      </c>
      <c r="N33" s="75">
        <v>18</v>
      </c>
      <c r="O33" s="75">
        <v>6</v>
      </c>
      <c r="P33" s="76">
        <f t="shared" si="16"/>
        <v>0.66666666666666663</v>
      </c>
      <c r="Q33" s="76">
        <f t="shared" si="17"/>
        <v>0.61111111111111116</v>
      </c>
      <c r="R33" s="77">
        <f t="shared" si="18"/>
        <v>0.33333333333333331</v>
      </c>
    </row>
    <row r="34" spans="1:18" ht="15.75" thickBot="1" x14ac:dyDescent="0.3">
      <c r="A34" s="91"/>
      <c r="B34" s="52" t="s">
        <v>17</v>
      </c>
      <c r="C34" s="48">
        <v>99</v>
      </c>
      <c r="D34" s="48">
        <v>112</v>
      </c>
      <c r="E34" s="13">
        <f t="shared" si="13"/>
        <v>0.13131313131313133</v>
      </c>
      <c r="F34" s="19">
        <v>69</v>
      </c>
      <c r="G34" s="19">
        <v>77</v>
      </c>
      <c r="H34" s="14">
        <f t="shared" si="14"/>
        <v>0.11594202898550725</v>
      </c>
      <c r="I34" s="19">
        <v>18</v>
      </c>
      <c r="J34" s="19">
        <v>30</v>
      </c>
      <c r="K34" s="13">
        <f t="shared" si="19"/>
        <v>0.66666666666666663</v>
      </c>
      <c r="L34" s="57"/>
      <c r="M34" s="50">
        <v>108</v>
      </c>
      <c r="N34" s="50">
        <v>79</v>
      </c>
      <c r="O34" s="50">
        <v>44</v>
      </c>
      <c r="P34" s="17">
        <f t="shared" si="16"/>
        <v>1.037037037037037</v>
      </c>
      <c r="Q34" s="17">
        <f t="shared" si="17"/>
        <v>0.97468354430379744</v>
      </c>
      <c r="R34" s="18">
        <f t="shared" si="18"/>
        <v>0.68181818181818177</v>
      </c>
    </row>
    <row r="35" spans="1:18" ht="15.75" thickBot="1" x14ac:dyDescent="0.3">
      <c r="A35" s="89"/>
      <c r="B35" s="59" t="s">
        <v>18</v>
      </c>
      <c r="C35" s="60">
        <v>35</v>
      </c>
      <c r="D35" s="61">
        <v>31</v>
      </c>
      <c r="E35" s="62">
        <f t="shared" si="13"/>
        <v>-0.11428571428571428</v>
      </c>
      <c r="F35" s="60">
        <v>11</v>
      </c>
      <c r="G35" s="60">
        <v>7</v>
      </c>
      <c r="H35" s="63">
        <f t="shared" si="14"/>
        <v>-0.36363636363636365</v>
      </c>
      <c r="I35" s="60">
        <v>5</v>
      </c>
      <c r="J35" s="60">
        <v>2</v>
      </c>
      <c r="K35" s="62">
        <f t="shared" si="19"/>
        <v>-0.6</v>
      </c>
      <c r="L35" s="64"/>
      <c r="M35" s="65">
        <v>36</v>
      </c>
      <c r="N35" s="65">
        <v>15</v>
      </c>
      <c r="O35" s="65">
        <v>14</v>
      </c>
      <c r="P35" s="66">
        <f t="shared" si="16"/>
        <v>0.86111111111111116</v>
      </c>
      <c r="Q35" s="66">
        <f t="shared" si="17"/>
        <v>0.46666666666666667</v>
      </c>
      <c r="R35" s="67">
        <f t="shared" si="18"/>
        <v>0.14285714285714285</v>
      </c>
    </row>
    <row r="36" spans="1:18" ht="15.75" thickBot="1" x14ac:dyDescent="0.3">
      <c r="A36" s="91" t="s">
        <v>21</v>
      </c>
      <c r="B36" s="69" t="s">
        <v>16</v>
      </c>
      <c r="C36" s="71">
        <v>20</v>
      </c>
      <c r="D36" s="71">
        <v>23</v>
      </c>
      <c r="E36" s="72">
        <f t="shared" si="13"/>
        <v>0.15</v>
      </c>
      <c r="F36" s="70">
        <v>15</v>
      </c>
      <c r="G36" s="70">
        <v>16</v>
      </c>
      <c r="H36" s="73">
        <f t="shared" si="14"/>
        <v>6.6666666666666666E-2</v>
      </c>
      <c r="I36" s="53">
        <v>4</v>
      </c>
      <c r="J36" s="53">
        <v>8</v>
      </c>
      <c r="K36" s="72">
        <f t="shared" si="19"/>
        <v>1</v>
      </c>
      <c r="L36" s="74"/>
      <c r="M36" s="75">
        <v>20</v>
      </c>
      <c r="N36" s="75">
        <v>16</v>
      </c>
      <c r="O36" s="75">
        <v>9</v>
      </c>
      <c r="P36" s="76">
        <f t="shared" si="16"/>
        <v>1.1499999999999999</v>
      </c>
      <c r="Q36" s="76">
        <f t="shared" si="17"/>
        <v>1</v>
      </c>
      <c r="R36" s="77">
        <f t="shared" si="18"/>
        <v>0.88888888888888884</v>
      </c>
    </row>
    <row r="37" spans="1:18" ht="15.75" thickBot="1" x14ac:dyDescent="0.3">
      <c r="A37" s="91"/>
      <c r="B37" s="52" t="s">
        <v>17</v>
      </c>
      <c r="C37" s="48">
        <v>50</v>
      </c>
      <c r="D37" s="48">
        <v>85</v>
      </c>
      <c r="E37" s="13">
        <f t="shared" si="13"/>
        <v>0.7</v>
      </c>
      <c r="F37" s="19">
        <v>32</v>
      </c>
      <c r="G37" s="19">
        <v>71</v>
      </c>
      <c r="H37" s="14">
        <f t="shared" si="14"/>
        <v>1.21875</v>
      </c>
      <c r="I37" s="19">
        <v>13</v>
      </c>
      <c r="J37" s="19">
        <v>33</v>
      </c>
      <c r="K37" s="13">
        <f t="shared" si="19"/>
        <v>1.5384615384615385</v>
      </c>
      <c r="L37" s="57"/>
      <c r="M37" s="50">
        <v>60</v>
      </c>
      <c r="N37" s="50">
        <v>49</v>
      </c>
      <c r="O37" s="50">
        <v>36</v>
      </c>
      <c r="P37" s="17">
        <f t="shared" si="16"/>
        <v>1.4166666666666667</v>
      </c>
      <c r="Q37" s="17">
        <f t="shared" si="17"/>
        <v>1.4489795918367347</v>
      </c>
      <c r="R37" s="18">
        <f t="shared" si="18"/>
        <v>0.91666666666666663</v>
      </c>
    </row>
    <row r="38" spans="1:18" ht="15.75" thickBot="1" x14ac:dyDescent="0.3">
      <c r="A38" s="89"/>
      <c r="B38" s="59" t="s">
        <v>18</v>
      </c>
      <c r="C38" s="60">
        <v>39</v>
      </c>
      <c r="D38" s="61">
        <v>22</v>
      </c>
      <c r="E38" s="62">
        <f t="shared" si="13"/>
        <v>-0.4358974358974359</v>
      </c>
      <c r="F38" s="60">
        <v>3</v>
      </c>
      <c r="G38" s="60">
        <v>2</v>
      </c>
      <c r="H38" s="63">
        <f t="shared" si="14"/>
        <v>-0.33333333333333331</v>
      </c>
      <c r="I38" s="60">
        <v>2</v>
      </c>
      <c r="J38" s="60">
        <v>1</v>
      </c>
      <c r="K38" s="62">
        <f t="shared" si="19"/>
        <v>-0.5</v>
      </c>
      <c r="L38" s="64"/>
      <c r="M38" s="65">
        <v>34</v>
      </c>
      <c r="N38" s="65">
        <v>3</v>
      </c>
      <c r="O38" s="65">
        <v>2</v>
      </c>
      <c r="P38" s="66">
        <f t="shared" si="16"/>
        <v>0.6470588235294118</v>
      </c>
      <c r="Q38" s="66">
        <f t="shared" si="17"/>
        <v>0.66666666666666663</v>
      </c>
      <c r="R38" s="67">
        <f t="shared" si="18"/>
        <v>0.5</v>
      </c>
    </row>
    <row r="39" spans="1:18" ht="15.75" thickBot="1" x14ac:dyDescent="0.3">
      <c r="A39" s="91" t="s">
        <v>22</v>
      </c>
      <c r="B39" s="69" t="s">
        <v>16</v>
      </c>
      <c r="C39" s="71">
        <v>8</v>
      </c>
      <c r="D39" s="71">
        <v>6</v>
      </c>
      <c r="E39" s="72">
        <f t="shared" si="13"/>
        <v>-0.25</v>
      </c>
      <c r="F39" s="70">
        <v>7</v>
      </c>
      <c r="G39" s="70">
        <v>1</v>
      </c>
      <c r="H39" s="73">
        <f t="shared" si="14"/>
        <v>-0.8571428571428571</v>
      </c>
      <c r="I39" s="53">
        <v>2</v>
      </c>
      <c r="J39" s="53">
        <v>1</v>
      </c>
      <c r="K39" s="13">
        <f t="shared" si="19"/>
        <v>-0.5</v>
      </c>
      <c r="L39" s="74"/>
      <c r="M39" s="75">
        <v>8</v>
      </c>
      <c r="N39" s="75">
        <v>7</v>
      </c>
      <c r="O39" s="75">
        <v>4</v>
      </c>
      <c r="P39" s="76">
        <f t="shared" si="16"/>
        <v>0.75</v>
      </c>
      <c r="Q39" s="76">
        <f t="shared" si="17"/>
        <v>0.14285714285714285</v>
      </c>
      <c r="R39" s="77">
        <f t="shared" si="18"/>
        <v>0.25</v>
      </c>
    </row>
    <row r="40" spans="1:18" ht="15.75" thickBot="1" x14ac:dyDescent="0.3">
      <c r="A40" s="91"/>
      <c r="B40" s="52" t="s">
        <v>17</v>
      </c>
      <c r="C40" s="19">
        <v>21</v>
      </c>
      <c r="D40" s="48">
        <v>23</v>
      </c>
      <c r="E40" s="13">
        <f t="shared" si="13"/>
        <v>9.5238095238095233E-2</v>
      </c>
      <c r="F40" s="19">
        <v>16</v>
      </c>
      <c r="G40" s="19">
        <v>13</v>
      </c>
      <c r="H40" s="14">
        <f t="shared" si="14"/>
        <v>-0.1875</v>
      </c>
      <c r="I40" s="19">
        <v>6</v>
      </c>
      <c r="J40" s="19">
        <v>7</v>
      </c>
      <c r="K40" s="13">
        <f t="shared" si="19"/>
        <v>0.16666666666666666</v>
      </c>
      <c r="L40" s="57"/>
      <c r="M40" s="50">
        <v>22</v>
      </c>
      <c r="N40" s="50">
        <v>20</v>
      </c>
      <c r="O40" s="50">
        <v>12</v>
      </c>
      <c r="P40" s="17">
        <f t="shared" si="16"/>
        <v>1.0454545454545454</v>
      </c>
      <c r="Q40" s="17">
        <f t="shared" si="17"/>
        <v>0.65</v>
      </c>
      <c r="R40" s="18">
        <f t="shared" si="18"/>
        <v>0.58333333333333337</v>
      </c>
    </row>
    <row r="41" spans="1:18" ht="15.75" thickBot="1" x14ac:dyDescent="0.3">
      <c r="A41" s="89"/>
      <c r="B41" s="59" t="s">
        <v>18</v>
      </c>
      <c r="C41" s="60">
        <v>31</v>
      </c>
      <c r="D41" s="61">
        <v>38</v>
      </c>
      <c r="E41" s="62">
        <f t="shared" si="13"/>
        <v>0.22580645161290322</v>
      </c>
      <c r="F41" s="60">
        <v>12</v>
      </c>
      <c r="G41" s="60">
        <v>13</v>
      </c>
      <c r="H41" s="63">
        <f t="shared" si="14"/>
        <v>8.3333333333333329E-2</v>
      </c>
      <c r="I41" s="60">
        <v>8</v>
      </c>
      <c r="J41" s="60">
        <v>11</v>
      </c>
      <c r="K41" s="62">
        <f t="shared" si="19"/>
        <v>0.375</v>
      </c>
      <c r="L41" s="64"/>
      <c r="M41" s="65">
        <v>38</v>
      </c>
      <c r="N41" s="65">
        <v>27</v>
      </c>
      <c r="O41" s="65">
        <v>21</v>
      </c>
      <c r="P41" s="66">
        <f t="shared" si="16"/>
        <v>1</v>
      </c>
      <c r="Q41" s="66">
        <f t="shared" si="17"/>
        <v>0.48148148148148145</v>
      </c>
      <c r="R41" s="67">
        <f t="shared" si="18"/>
        <v>0.52380952380952384</v>
      </c>
    </row>
    <row r="42" spans="1:18" ht="15.75" thickBot="1" x14ac:dyDescent="0.3">
      <c r="A42" s="91" t="s">
        <v>23</v>
      </c>
      <c r="B42" s="69" t="s">
        <v>16</v>
      </c>
      <c r="C42" s="71">
        <v>0</v>
      </c>
      <c r="D42" s="71">
        <v>1</v>
      </c>
      <c r="E42" s="83" t="s">
        <v>50</v>
      </c>
      <c r="F42" s="70">
        <v>0</v>
      </c>
      <c r="G42" s="70">
        <v>1</v>
      </c>
      <c r="H42" s="83" t="s">
        <v>50</v>
      </c>
      <c r="I42" s="53">
        <v>0</v>
      </c>
      <c r="J42" s="53">
        <v>0</v>
      </c>
      <c r="K42" s="83" t="s">
        <v>50</v>
      </c>
      <c r="L42" s="74"/>
      <c r="M42" s="75">
        <v>0</v>
      </c>
      <c r="N42" s="75">
        <v>0</v>
      </c>
      <c r="O42" s="75">
        <v>0</v>
      </c>
      <c r="P42" s="84" t="s">
        <v>50</v>
      </c>
      <c r="Q42" s="84" t="s">
        <v>50</v>
      </c>
      <c r="R42" s="86" t="s">
        <v>50</v>
      </c>
    </row>
    <row r="43" spans="1:18" ht="15.75" thickBot="1" x14ac:dyDescent="0.3">
      <c r="A43" s="91"/>
      <c r="B43" s="52" t="s">
        <v>17</v>
      </c>
      <c r="C43" s="48">
        <v>4</v>
      </c>
      <c r="D43" s="48">
        <v>6</v>
      </c>
      <c r="E43" s="13">
        <f t="shared" si="13"/>
        <v>0.5</v>
      </c>
      <c r="F43" s="19">
        <v>4</v>
      </c>
      <c r="G43" s="19">
        <v>4</v>
      </c>
      <c r="H43" s="14">
        <f t="shared" si="14"/>
        <v>0</v>
      </c>
      <c r="I43" s="19">
        <v>2</v>
      </c>
      <c r="J43" s="19">
        <v>2</v>
      </c>
      <c r="K43" s="13">
        <f t="shared" si="19"/>
        <v>0</v>
      </c>
      <c r="L43" s="57"/>
      <c r="M43" s="50">
        <v>4</v>
      </c>
      <c r="N43" s="50">
        <v>4</v>
      </c>
      <c r="O43" s="50">
        <v>2</v>
      </c>
      <c r="P43" s="17">
        <f t="shared" si="16"/>
        <v>1.5</v>
      </c>
      <c r="Q43" s="17">
        <f t="shared" si="17"/>
        <v>1</v>
      </c>
      <c r="R43" s="18">
        <f t="shared" si="18"/>
        <v>1</v>
      </c>
    </row>
    <row r="44" spans="1:18" ht="15.75" thickBot="1" x14ac:dyDescent="0.3">
      <c r="A44" s="89"/>
      <c r="B44" s="59" t="s">
        <v>18</v>
      </c>
      <c r="C44" s="60">
        <v>20</v>
      </c>
      <c r="D44" s="61">
        <v>9</v>
      </c>
      <c r="E44" s="62">
        <f t="shared" si="13"/>
        <v>-0.55000000000000004</v>
      </c>
      <c r="F44" s="60">
        <v>7</v>
      </c>
      <c r="G44" s="60">
        <v>4</v>
      </c>
      <c r="H44" s="63">
        <f t="shared" si="14"/>
        <v>-0.42857142857142855</v>
      </c>
      <c r="I44" s="60">
        <v>3</v>
      </c>
      <c r="J44" s="60">
        <v>2</v>
      </c>
      <c r="K44" s="85">
        <f t="shared" si="19"/>
        <v>-0.33333333333333331</v>
      </c>
      <c r="L44" s="64"/>
      <c r="M44" s="65">
        <v>20</v>
      </c>
      <c r="N44" s="65">
        <v>8</v>
      </c>
      <c r="O44" s="65">
        <v>8</v>
      </c>
      <c r="P44" s="66">
        <f t="shared" si="16"/>
        <v>0.45</v>
      </c>
      <c r="Q44" s="66">
        <f t="shared" si="17"/>
        <v>0.5</v>
      </c>
      <c r="R44" s="67">
        <f t="shared" si="18"/>
        <v>0.25</v>
      </c>
    </row>
    <row r="45" spans="1:18" ht="15.75" thickBot="1" x14ac:dyDescent="0.3">
      <c r="A45" s="91" t="s">
        <v>24</v>
      </c>
      <c r="B45" s="69" t="s">
        <v>16</v>
      </c>
      <c r="C45" s="71">
        <v>18</v>
      </c>
      <c r="D45" s="71">
        <v>14</v>
      </c>
      <c r="E45" s="72">
        <f t="shared" si="13"/>
        <v>-0.22222222222222221</v>
      </c>
      <c r="F45" s="70">
        <v>10</v>
      </c>
      <c r="G45" s="70">
        <v>8</v>
      </c>
      <c r="H45" s="73">
        <f t="shared" si="14"/>
        <v>-0.2</v>
      </c>
      <c r="I45" s="53">
        <v>6</v>
      </c>
      <c r="J45" s="53">
        <v>3</v>
      </c>
      <c r="K45" s="72">
        <f t="shared" si="19"/>
        <v>-0.5</v>
      </c>
      <c r="L45" s="74"/>
      <c r="M45" s="75">
        <v>18</v>
      </c>
      <c r="N45" s="75">
        <v>14</v>
      </c>
      <c r="O45" s="75">
        <v>6</v>
      </c>
      <c r="P45" s="76">
        <f t="shared" si="16"/>
        <v>0.77777777777777779</v>
      </c>
      <c r="Q45" s="76">
        <f t="shared" si="17"/>
        <v>0.5714285714285714</v>
      </c>
      <c r="R45" s="77">
        <f t="shared" si="18"/>
        <v>0.5</v>
      </c>
    </row>
    <row r="46" spans="1:18" ht="15.75" thickBot="1" x14ac:dyDescent="0.3">
      <c r="A46" s="91"/>
      <c r="B46" s="52" t="s">
        <v>17</v>
      </c>
      <c r="C46" s="48">
        <v>76</v>
      </c>
      <c r="D46" s="48">
        <v>112</v>
      </c>
      <c r="E46" s="13">
        <f t="shared" si="13"/>
        <v>0.47368421052631576</v>
      </c>
      <c r="F46" s="19">
        <v>48</v>
      </c>
      <c r="G46" s="19">
        <v>87</v>
      </c>
      <c r="H46" s="14">
        <f t="shared" si="14"/>
        <v>0.8125</v>
      </c>
      <c r="I46" s="19">
        <v>24</v>
      </c>
      <c r="J46" s="19">
        <v>44</v>
      </c>
      <c r="K46" s="13">
        <f t="shared" si="19"/>
        <v>0.83333333333333337</v>
      </c>
      <c r="L46" s="57"/>
      <c r="M46" s="50">
        <v>93</v>
      </c>
      <c r="N46" s="50">
        <v>78</v>
      </c>
      <c r="O46" s="50">
        <v>56</v>
      </c>
      <c r="P46" s="17">
        <f t="shared" si="16"/>
        <v>1.2043010752688172</v>
      </c>
      <c r="Q46" s="17">
        <f t="shared" si="17"/>
        <v>1.1153846153846154</v>
      </c>
      <c r="R46" s="18">
        <f t="shared" si="18"/>
        <v>0.7857142857142857</v>
      </c>
    </row>
    <row r="47" spans="1:18" ht="15.75" thickBot="1" x14ac:dyDescent="0.3">
      <c r="A47" s="89"/>
      <c r="B47" s="59" t="s">
        <v>18</v>
      </c>
      <c r="C47" s="60">
        <v>23</v>
      </c>
      <c r="D47" s="61">
        <v>39</v>
      </c>
      <c r="E47" s="62">
        <f t="shared" si="13"/>
        <v>0.69565217391304346</v>
      </c>
      <c r="F47" s="60">
        <v>10</v>
      </c>
      <c r="G47" s="60">
        <v>23</v>
      </c>
      <c r="H47" s="63">
        <f t="shared" si="14"/>
        <v>1.3</v>
      </c>
      <c r="I47" s="60">
        <v>8</v>
      </c>
      <c r="J47" s="60">
        <v>13</v>
      </c>
      <c r="K47" s="62">
        <f t="shared" si="19"/>
        <v>0.625</v>
      </c>
      <c r="L47" s="64"/>
      <c r="M47" s="65">
        <v>23</v>
      </c>
      <c r="N47" s="65">
        <v>11</v>
      </c>
      <c r="O47" s="65">
        <v>10</v>
      </c>
      <c r="P47" s="66">
        <f t="shared" si="16"/>
        <v>1.6956521739130435</v>
      </c>
      <c r="Q47" s="66">
        <f t="shared" si="17"/>
        <v>2.0909090909090908</v>
      </c>
      <c r="R47" s="67">
        <f t="shared" si="18"/>
        <v>1.3</v>
      </c>
    </row>
    <row r="48" spans="1:18" ht="15.75" thickBot="1" x14ac:dyDescent="0.3">
      <c r="A48" s="91" t="s">
        <v>33</v>
      </c>
      <c r="B48" s="69" t="s">
        <v>16</v>
      </c>
      <c r="C48" s="71">
        <v>0</v>
      </c>
      <c r="D48" s="71">
        <v>1</v>
      </c>
      <c r="E48" s="83" t="s">
        <v>50</v>
      </c>
      <c r="F48" s="70">
        <v>0</v>
      </c>
      <c r="G48" s="70">
        <v>1</v>
      </c>
      <c r="H48" s="87" t="s">
        <v>50</v>
      </c>
      <c r="I48" s="53">
        <v>0</v>
      </c>
      <c r="J48" s="53">
        <v>1</v>
      </c>
      <c r="K48" s="83" t="s">
        <v>50</v>
      </c>
      <c r="L48" s="74"/>
      <c r="M48" s="75">
        <v>0</v>
      </c>
      <c r="N48" s="75">
        <v>0</v>
      </c>
      <c r="O48" s="75">
        <v>0</v>
      </c>
      <c r="P48" s="84" t="s">
        <v>50</v>
      </c>
      <c r="Q48" s="84" t="s">
        <v>50</v>
      </c>
      <c r="R48" s="86" t="s">
        <v>50</v>
      </c>
    </row>
    <row r="49" spans="1:18" ht="15.75" thickBot="1" x14ac:dyDescent="0.3">
      <c r="A49" s="91"/>
      <c r="B49" s="52" t="s">
        <v>17</v>
      </c>
      <c r="C49" s="19">
        <v>6</v>
      </c>
      <c r="D49" s="48">
        <v>10</v>
      </c>
      <c r="E49" s="13">
        <f t="shared" si="13"/>
        <v>0.66666666666666663</v>
      </c>
      <c r="F49" s="19">
        <v>3</v>
      </c>
      <c r="G49" s="19">
        <v>8</v>
      </c>
      <c r="H49" s="14">
        <f t="shared" si="14"/>
        <v>1.6666666666666667</v>
      </c>
      <c r="I49" s="19">
        <v>1</v>
      </c>
      <c r="J49" s="19">
        <v>5</v>
      </c>
      <c r="K49" s="13">
        <f t="shared" si="19"/>
        <v>4</v>
      </c>
      <c r="L49" s="57"/>
      <c r="M49" s="50">
        <v>6</v>
      </c>
      <c r="N49" s="50">
        <v>5</v>
      </c>
      <c r="O49" s="50">
        <v>5</v>
      </c>
      <c r="P49" s="17">
        <f t="shared" si="16"/>
        <v>1.6666666666666667</v>
      </c>
      <c r="Q49" s="17">
        <f t="shared" si="17"/>
        <v>1.6</v>
      </c>
      <c r="R49" s="18">
        <f t="shared" si="18"/>
        <v>1</v>
      </c>
    </row>
    <row r="50" spans="1:18" ht="15.75" thickBot="1" x14ac:dyDescent="0.3">
      <c r="A50" s="89"/>
      <c r="B50" s="59" t="s">
        <v>18</v>
      </c>
      <c r="C50" s="60">
        <v>7</v>
      </c>
      <c r="D50" s="61">
        <v>4</v>
      </c>
      <c r="E50" s="62">
        <f t="shared" si="13"/>
        <v>-0.42857142857142855</v>
      </c>
      <c r="F50" s="60">
        <v>3</v>
      </c>
      <c r="G50" s="60">
        <v>2</v>
      </c>
      <c r="H50" s="63">
        <f>(G50-F50)/F50</f>
        <v>-0.33333333333333331</v>
      </c>
      <c r="I50" s="60">
        <v>2</v>
      </c>
      <c r="J50" s="60">
        <v>0</v>
      </c>
      <c r="K50" s="62">
        <f t="shared" si="19"/>
        <v>-1</v>
      </c>
      <c r="L50" s="64"/>
      <c r="M50" s="65">
        <v>8</v>
      </c>
      <c r="N50" s="65">
        <v>3</v>
      </c>
      <c r="O50" s="65">
        <v>3</v>
      </c>
      <c r="P50" s="66">
        <f t="shared" si="16"/>
        <v>0.5</v>
      </c>
      <c r="Q50" s="66">
        <f t="shared" si="17"/>
        <v>0.66666666666666663</v>
      </c>
      <c r="R50" s="67">
        <f t="shared" si="18"/>
        <v>0</v>
      </c>
    </row>
    <row r="51" spans="1:18" ht="15.75" thickBot="1" x14ac:dyDescent="0.3">
      <c r="A51" s="89" t="s">
        <v>25</v>
      </c>
      <c r="B51" s="69" t="s">
        <v>16</v>
      </c>
      <c r="C51" s="70">
        <v>111</v>
      </c>
      <c r="D51" s="71">
        <v>99</v>
      </c>
      <c r="E51" s="72">
        <f>(D51-C51)/C51</f>
        <v>-0.10810810810810811</v>
      </c>
      <c r="F51" s="70">
        <v>85</v>
      </c>
      <c r="G51" s="70">
        <v>91</v>
      </c>
      <c r="H51" s="73">
        <f t="shared" si="14"/>
        <v>7.0588235294117646E-2</v>
      </c>
      <c r="I51" s="53">
        <v>29</v>
      </c>
      <c r="J51" s="53">
        <v>33</v>
      </c>
      <c r="K51" s="72">
        <f t="shared" si="19"/>
        <v>0.13793103448275862</v>
      </c>
      <c r="L51" s="74"/>
      <c r="M51" s="75">
        <v>177</v>
      </c>
      <c r="N51" s="75">
        <v>167</v>
      </c>
      <c r="O51" s="75">
        <v>97</v>
      </c>
      <c r="P51" s="76">
        <f>D51/M51</f>
        <v>0.55932203389830504</v>
      </c>
      <c r="Q51" s="76">
        <f t="shared" si="17"/>
        <v>0.54491017964071853</v>
      </c>
      <c r="R51" s="77">
        <f t="shared" si="18"/>
        <v>0.34020618556701032</v>
      </c>
    </row>
    <row r="52" spans="1:18" ht="15.75" thickBot="1" x14ac:dyDescent="0.3">
      <c r="A52" s="89"/>
      <c r="B52" s="59" t="s">
        <v>17</v>
      </c>
      <c r="C52" s="60">
        <v>374</v>
      </c>
      <c r="D52" s="61">
        <v>344</v>
      </c>
      <c r="E52" s="62">
        <f>(D52-C52)/C52</f>
        <v>-8.0213903743315509E-2</v>
      </c>
      <c r="F52" s="60">
        <v>264</v>
      </c>
      <c r="G52" s="60">
        <v>322</v>
      </c>
      <c r="H52" s="63">
        <f t="shared" si="14"/>
        <v>0.2196969696969697</v>
      </c>
      <c r="I52" s="60">
        <v>121</v>
      </c>
      <c r="J52" s="60">
        <v>157</v>
      </c>
      <c r="K52" s="62">
        <f t="shared" si="19"/>
        <v>0.2975206611570248</v>
      </c>
      <c r="L52" s="64"/>
      <c r="M52" s="65">
        <v>564</v>
      </c>
      <c r="N52" s="65">
        <v>523</v>
      </c>
      <c r="O52" s="65">
        <v>313</v>
      </c>
      <c r="P52" s="66">
        <f>D52/M52</f>
        <v>0.60992907801418439</v>
      </c>
      <c r="Q52" s="66">
        <f t="shared" si="17"/>
        <v>0.61567877629063095</v>
      </c>
      <c r="R52" s="67">
        <f t="shared" si="18"/>
        <v>0.50159744408945683</v>
      </c>
    </row>
    <row r="53" spans="1:18" ht="15.75" thickBot="1" x14ac:dyDescent="0.3">
      <c r="A53" s="91" t="s">
        <v>26</v>
      </c>
      <c r="B53" s="69" t="s">
        <v>16</v>
      </c>
      <c r="C53" s="70">
        <v>1</v>
      </c>
      <c r="D53" s="78">
        <v>1</v>
      </c>
      <c r="E53" s="83">
        <f>(D53-C53)/C53</f>
        <v>0</v>
      </c>
      <c r="F53" s="70">
        <v>0</v>
      </c>
      <c r="G53" s="78">
        <v>1</v>
      </c>
      <c r="H53" s="83" t="s">
        <v>50</v>
      </c>
      <c r="I53" s="53">
        <v>0</v>
      </c>
      <c r="J53" s="20">
        <v>1</v>
      </c>
      <c r="K53" s="83" t="s">
        <v>50</v>
      </c>
      <c r="L53" s="74"/>
      <c r="M53" s="75">
        <v>1</v>
      </c>
      <c r="N53" s="75">
        <v>0</v>
      </c>
      <c r="O53" s="75">
        <v>0</v>
      </c>
      <c r="P53" s="76">
        <f>D53/M53</f>
        <v>1</v>
      </c>
      <c r="Q53" s="84" t="s">
        <v>50</v>
      </c>
      <c r="R53" s="86" t="s">
        <v>50</v>
      </c>
    </row>
    <row r="54" spans="1:18" ht="15.75" thickBot="1" x14ac:dyDescent="0.3">
      <c r="A54" s="89"/>
      <c r="B54" s="52" t="s">
        <v>17</v>
      </c>
      <c r="C54" s="19">
        <v>15</v>
      </c>
      <c r="D54" s="48">
        <v>16</v>
      </c>
      <c r="E54" s="13">
        <f t="shared" si="13"/>
        <v>6.6666666666666666E-2</v>
      </c>
      <c r="F54" s="19">
        <v>9</v>
      </c>
      <c r="G54" s="19">
        <v>11</v>
      </c>
      <c r="H54" s="56">
        <f>(G54-F54)/F54</f>
        <v>0.22222222222222221</v>
      </c>
      <c r="I54" s="19">
        <v>6</v>
      </c>
      <c r="J54" s="19">
        <v>6</v>
      </c>
      <c r="K54" s="13">
        <f>(J54-I54)/I54</f>
        <v>0</v>
      </c>
      <c r="L54" s="57"/>
      <c r="M54" s="50">
        <v>17</v>
      </c>
      <c r="N54" s="50">
        <v>13</v>
      </c>
      <c r="O54" s="50">
        <v>7</v>
      </c>
      <c r="P54" s="17">
        <f t="shared" si="16"/>
        <v>0.94117647058823528</v>
      </c>
      <c r="Q54" s="17">
        <f t="shared" si="17"/>
        <v>0.84615384615384615</v>
      </c>
      <c r="R54" s="18">
        <f t="shared" si="18"/>
        <v>0.8571428571428571</v>
      </c>
    </row>
    <row r="55" spans="1:18" ht="15.75" thickBot="1" x14ac:dyDescent="0.3">
      <c r="A55" s="89"/>
      <c r="B55" s="59" t="s">
        <v>18</v>
      </c>
      <c r="C55" s="60">
        <v>5</v>
      </c>
      <c r="D55" s="61">
        <v>4</v>
      </c>
      <c r="E55" s="62">
        <f t="shared" si="13"/>
        <v>-0.2</v>
      </c>
      <c r="F55" s="60">
        <v>2</v>
      </c>
      <c r="G55" s="60">
        <v>2</v>
      </c>
      <c r="H55" s="63">
        <f>(G55-F55)/F55</f>
        <v>0</v>
      </c>
      <c r="I55" s="60">
        <v>1</v>
      </c>
      <c r="J55" s="60">
        <v>0</v>
      </c>
      <c r="K55" s="85">
        <f>(J55-I55)/I55</f>
        <v>-1</v>
      </c>
      <c r="L55" s="64"/>
      <c r="M55" s="65">
        <v>5</v>
      </c>
      <c r="N55" s="65">
        <v>3</v>
      </c>
      <c r="O55" s="65">
        <v>2</v>
      </c>
      <c r="P55" s="66">
        <f t="shared" si="16"/>
        <v>0.8</v>
      </c>
      <c r="Q55" s="66">
        <f t="shared" si="17"/>
        <v>0.66666666666666663</v>
      </c>
      <c r="R55" s="67">
        <f t="shared" si="18"/>
        <v>0</v>
      </c>
    </row>
    <row r="56" spans="1:18" ht="15.75" thickBot="1" x14ac:dyDescent="0.3">
      <c r="A56" s="89" t="s">
        <v>27</v>
      </c>
      <c r="B56" s="69" t="s">
        <v>16</v>
      </c>
      <c r="C56" s="70">
        <v>2</v>
      </c>
      <c r="D56" s="71">
        <v>1</v>
      </c>
      <c r="E56" s="72">
        <f t="shared" si="13"/>
        <v>-0.5</v>
      </c>
      <c r="F56" s="70">
        <v>2</v>
      </c>
      <c r="G56" s="70">
        <v>1</v>
      </c>
      <c r="H56" s="72">
        <f>(G56-F56)/F56</f>
        <v>-0.5</v>
      </c>
      <c r="I56" s="53">
        <v>1</v>
      </c>
      <c r="J56" s="53">
        <v>1</v>
      </c>
      <c r="K56" s="72">
        <f t="shared" ref="K56:K63" si="20">(J56-I56)/I56</f>
        <v>0</v>
      </c>
      <c r="L56" s="79"/>
      <c r="M56" s="75">
        <v>6</v>
      </c>
      <c r="N56" s="75">
        <v>6</v>
      </c>
      <c r="O56" s="75">
        <v>3</v>
      </c>
      <c r="P56" s="76">
        <f t="shared" si="16"/>
        <v>0.16666666666666666</v>
      </c>
      <c r="Q56" s="76">
        <f t="shared" si="17"/>
        <v>0.16666666666666666</v>
      </c>
      <c r="R56" s="77">
        <f t="shared" si="18"/>
        <v>0.33333333333333331</v>
      </c>
    </row>
    <row r="57" spans="1:18" ht="15.75" thickBot="1" x14ac:dyDescent="0.3">
      <c r="A57" s="89"/>
      <c r="B57" s="59" t="s">
        <v>17</v>
      </c>
      <c r="C57" s="60">
        <v>7</v>
      </c>
      <c r="D57" s="61">
        <v>10</v>
      </c>
      <c r="E57" s="62">
        <f t="shared" si="13"/>
        <v>0.42857142857142855</v>
      </c>
      <c r="F57" s="60">
        <v>4</v>
      </c>
      <c r="G57" s="60">
        <v>8</v>
      </c>
      <c r="H57" s="62">
        <f t="shared" ref="H57:H65" si="21">(G57-F57)/F57</f>
        <v>1</v>
      </c>
      <c r="I57" s="60">
        <v>1</v>
      </c>
      <c r="J57" s="60">
        <v>4</v>
      </c>
      <c r="K57" s="62">
        <f t="shared" si="20"/>
        <v>3</v>
      </c>
      <c r="L57" s="80"/>
      <c r="M57" s="65">
        <v>18</v>
      </c>
      <c r="N57" s="65">
        <v>17</v>
      </c>
      <c r="O57" s="65">
        <v>11</v>
      </c>
      <c r="P57" s="66">
        <f t="shared" si="16"/>
        <v>0.55555555555555558</v>
      </c>
      <c r="Q57" s="66">
        <f t="shared" si="17"/>
        <v>0.47058823529411764</v>
      </c>
      <c r="R57" s="67">
        <f t="shared" si="18"/>
        <v>0.36363636363636365</v>
      </c>
    </row>
    <row r="58" spans="1:18" ht="15.75" thickBot="1" x14ac:dyDescent="0.3">
      <c r="A58" s="89" t="s">
        <v>28</v>
      </c>
      <c r="B58" s="69" t="s">
        <v>16</v>
      </c>
      <c r="C58" s="70">
        <v>0</v>
      </c>
      <c r="D58" s="71">
        <v>1</v>
      </c>
      <c r="E58" s="83" t="s">
        <v>50</v>
      </c>
      <c r="F58" s="70">
        <v>0</v>
      </c>
      <c r="G58" s="70">
        <v>1</v>
      </c>
      <c r="H58" s="83" t="s">
        <v>50</v>
      </c>
      <c r="I58" s="53">
        <v>0</v>
      </c>
      <c r="J58" s="53">
        <v>0</v>
      </c>
      <c r="K58" s="83" t="s">
        <v>50</v>
      </c>
      <c r="L58" s="79"/>
      <c r="M58" s="75">
        <v>5</v>
      </c>
      <c r="N58" s="75">
        <v>5</v>
      </c>
      <c r="O58" s="75">
        <v>0</v>
      </c>
      <c r="P58" s="76">
        <f t="shared" si="16"/>
        <v>0.2</v>
      </c>
      <c r="Q58" s="76">
        <f t="shared" si="17"/>
        <v>0.2</v>
      </c>
      <c r="R58" s="86" t="s">
        <v>50</v>
      </c>
    </row>
    <row r="59" spans="1:18" ht="15.75" thickBot="1" x14ac:dyDescent="0.3">
      <c r="A59" s="89"/>
      <c r="B59" s="59" t="s">
        <v>17</v>
      </c>
      <c r="C59" s="60">
        <v>1</v>
      </c>
      <c r="D59" s="61">
        <v>2</v>
      </c>
      <c r="E59" s="85">
        <f t="shared" si="13"/>
        <v>1</v>
      </c>
      <c r="F59" s="60">
        <v>0</v>
      </c>
      <c r="G59" s="60">
        <v>2</v>
      </c>
      <c r="H59" s="85" t="s">
        <v>50</v>
      </c>
      <c r="I59" s="60">
        <v>0</v>
      </c>
      <c r="J59" s="60">
        <v>0</v>
      </c>
      <c r="K59" s="85" t="s">
        <v>50</v>
      </c>
      <c r="L59" s="80"/>
      <c r="M59" s="65">
        <v>8</v>
      </c>
      <c r="N59" s="65">
        <v>7</v>
      </c>
      <c r="O59" s="65">
        <v>1</v>
      </c>
      <c r="P59" s="66">
        <f t="shared" si="16"/>
        <v>0.25</v>
      </c>
      <c r="Q59" s="66">
        <f t="shared" si="17"/>
        <v>0.2857142857142857</v>
      </c>
      <c r="R59" s="67">
        <f t="shared" si="18"/>
        <v>0</v>
      </c>
    </row>
    <row r="60" spans="1:18" ht="15.75" thickBot="1" x14ac:dyDescent="0.3">
      <c r="A60" s="89" t="s">
        <v>49</v>
      </c>
      <c r="B60" s="69" t="s">
        <v>16</v>
      </c>
      <c r="C60" s="70">
        <v>6</v>
      </c>
      <c r="D60" s="71">
        <v>14</v>
      </c>
      <c r="E60" s="72">
        <f>(D60-C60)/C60</f>
        <v>1.3333333333333333</v>
      </c>
      <c r="F60" s="70">
        <v>5</v>
      </c>
      <c r="G60" s="70">
        <v>13</v>
      </c>
      <c r="H60" s="73">
        <f t="shared" si="21"/>
        <v>1.6</v>
      </c>
      <c r="I60" s="53">
        <v>2</v>
      </c>
      <c r="J60" s="53">
        <v>8</v>
      </c>
      <c r="K60" s="72">
        <f t="shared" si="20"/>
        <v>3</v>
      </c>
      <c r="L60" s="79"/>
      <c r="M60" s="75">
        <v>16</v>
      </c>
      <c r="N60" s="75">
        <v>15</v>
      </c>
      <c r="O60" s="75">
        <v>9</v>
      </c>
      <c r="P60" s="76">
        <f>D60/M60</f>
        <v>0.875</v>
      </c>
      <c r="Q60" s="76">
        <f t="shared" si="17"/>
        <v>0.8666666666666667</v>
      </c>
      <c r="R60" s="77">
        <f t="shared" si="18"/>
        <v>0.88888888888888884</v>
      </c>
    </row>
    <row r="61" spans="1:18" ht="15.75" thickBot="1" x14ac:dyDescent="0.3">
      <c r="A61" s="89"/>
      <c r="B61" s="59" t="s">
        <v>17</v>
      </c>
      <c r="C61" s="60">
        <v>25</v>
      </c>
      <c r="D61" s="61">
        <v>47</v>
      </c>
      <c r="E61" s="62">
        <f>(D61-C61)/C61</f>
        <v>0.88</v>
      </c>
      <c r="F61" s="60">
        <v>19</v>
      </c>
      <c r="G61" s="60">
        <v>43</v>
      </c>
      <c r="H61" s="63">
        <f t="shared" si="21"/>
        <v>1.263157894736842</v>
      </c>
      <c r="I61" s="60">
        <v>11</v>
      </c>
      <c r="J61" s="60">
        <v>21</v>
      </c>
      <c r="K61" s="62">
        <f t="shared" si="20"/>
        <v>0.90909090909090906</v>
      </c>
      <c r="L61" s="80"/>
      <c r="M61" s="65">
        <v>47</v>
      </c>
      <c r="N61" s="65">
        <v>46</v>
      </c>
      <c r="O61" s="65">
        <v>34</v>
      </c>
      <c r="P61" s="66">
        <f>D61/M61</f>
        <v>1</v>
      </c>
      <c r="Q61" s="66">
        <f t="shared" si="17"/>
        <v>0.93478260869565222</v>
      </c>
      <c r="R61" s="67">
        <f t="shared" si="18"/>
        <v>0.61764705882352944</v>
      </c>
    </row>
    <row r="62" spans="1:18" ht="15.75" thickBot="1" x14ac:dyDescent="0.3">
      <c r="A62" s="89" t="s">
        <v>29</v>
      </c>
      <c r="B62" s="69" t="s">
        <v>16</v>
      </c>
      <c r="C62" s="70">
        <v>9</v>
      </c>
      <c r="D62" s="71">
        <v>9</v>
      </c>
      <c r="E62" s="72">
        <f t="shared" si="13"/>
        <v>0</v>
      </c>
      <c r="F62" s="70">
        <v>9</v>
      </c>
      <c r="G62" s="70">
        <v>9</v>
      </c>
      <c r="H62" s="73">
        <f t="shared" si="21"/>
        <v>0</v>
      </c>
      <c r="I62" s="53">
        <v>1</v>
      </c>
      <c r="J62" s="53">
        <v>1</v>
      </c>
      <c r="K62" s="83">
        <f t="shared" si="20"/>
        <v>0</v>
      </c>
      <c r="L62" s="79"/>
      <c r="M62" s="75">
        <v>8</v>
      </c>
      <c r="N62" s="75">
        <v>7</v>
      </c>
      <c r="O62" s="75">
        <v>2</v>
      </c>
      <c r="P62" s="76">
        <f t="shared" si="16"/>
        <v>1.125</v>
      </c>
      <c r="Q62" s="76">
        <f t="shared" si="17"/>
        <v>1.2857142857142858</v>
      </c>
      <c r="R62" s="77">
        <f t="shared" si="18"/>
        <v>0.5</v>
      </c>
    </row>
    <row r="63" spans="1:18" ht="15.75" thickBot="1" x14ac:dyDescent="0.3">
      <c r="A63" s="89"/>
      <c r="B63" s="59" t="s">
        <v>17</v>
      </c>
      <c r="C63" s="60">
        <v>17</v>
      </c>
      <c r="D63" s="61">
        <v>16</v>
      </c>
      <c r="E63" s="62">
        <f t="shared" si="13"/>
        <v>-5.8823529411764705E-2</v>
      </c>
      <c r="F63" s="60">
        <v>12</v>
      </c>
      <c r="G63" s="60">
        <v>16</v>
      </c>
      <c r="H63" s="63">
        <f t="shared" si="21"/>
        <v>0.33333333333333331</v>
      </c>
      <c r="I63" s="60">
        <v>2</v>
      </c>
      <c r="J63" s="60">
        <v>2</v>
      </c>
      <c r="K63" s="85">
        <f t="shared" si="20"/>
        <v>0</v>
      </c>
      <c r="L63" s="80"/>
      <c r="M63" s="65">
        <v>29</v>
      </c>
      <c r="N63" s="65">
        <v>25</v>
      </c>
      <c r="O63" s="65">
        <v>16</v>
      </c>
      <c r="P63" s="66">
        <f t="shared" si="16"/>
        <v>0.55172413793103448</v>
      </c>
      <c r="Q63" s="66">
        <f t="shared" si="17"/>
        <v>0.64</v>
      </c>
      <c r="R63" s="67">
        <f t="shared" si="18"/>
        <v>0.125</v>
      </c>
    </row>
    <row r="64" spans="1:18" ht="15.75" thickBot="1" x14ac:dyDescent="0.3">
      <c r="A64" s="89" t="s">
        <v>30</v>
      </c>
      <c r="B64" s="69" t="s">
        <v>16</v>
      </c>
      <c r="C64" s="70">
        <v>2</v>
      </c>
      <c r="D64" s="71">
        <v>0</v>
      </c>
      <c r="E64" s="72">
        <f t="shared" si="13"/>
        <v>-1</v>
      </c>
      <c r="F64" s="70">
        <v>1</v>
      </c>
      <c r="G64" s="70">
        <v>0</v>
      </c>
      <c r="H64" s="73">
        <f t="shared" si="21"/>
        <v>-1</v>
      </c>
      <c r="I64" s="53">
        <v>0</v>
      </c>
      <c r="J64" s="53">
        <v>0</v>
      </c>
      <c r="K64" s="83" t="s">
        <v>50</v>
      </c>
      <c r="L64" s="79"/>
      <c r="M64" s="75">
        <v>2</v>
      </c>
      <c r="N64" s="75">
        <v>1</v>
      </c>
      <c r="O64" s="75">
        <v>0</v>
      </c>
      <c r="P64" s="76">
        <f t="shared" si="16"/>
        <v>0</v>
      </c>
      <c r="Q64" s="76">
        <f t="shared" si="17"/>
        <v>0</v>
      </c>
      <c r="R64" s="86" t="s">
        <v>50</v>
      </c>
    </row>
    <row r="65" spans="1:18" ht="15.75" thickBot="1" x14ac:dyDescent="0.3">
      <c r="A65" s="90"/>
      <c r="B65" s="59" t="s">
        <v>17</v>
      </c>
      <c r="C65" s="60">
        <v>2</v>
      </c>
      <c r="D65" s="61">
        <v>2</v>
      </c>
      <c r="E65" s="62">
        <f t="shared" si="13"/>
        <v>0</v>
      </c>
      <c r="F65" s="60">
        <v>1</v>
      </c>
      <c r="G65" s="60">
        <v>2</v>
      </c>
      <c r="H65" s="63">
        <f t="shared" si="21"/>
        <v>1</v>
      </c>
      <c r="I65" s="60">
        <v>0</v>
      </c>
      <c r="J65" s="60">
        <v>1</v>
      </c>
      <c r="K65" s="85" t="s">
        <v>50</v>
      </c>
      <c r="L65" s="80"/>
      <c r="M65" s="65">
        <v>6</v>
      </c>
      <c r="N65" s="65">
        <v>5</v>
      </c>
      <c r="O65" s="65">
        <v>3</v>
      </c>
      <c r="P65" s="66">
        <f t="shared" si="16"/>
        <v>0.33333333333333331</v>
      </c>
      <c r="Q65" s="66">
        <f t="shared" si="17"/>
        <v>0.4</v>
      </c>
      <c r="R65" s="67">
        <f t="shared" si="18"/>
        <v>0.33333333333333331</v>
      </c>
    </row>
    <row r="66" spans="1:18" x14ac:dyDescent="0.25">
      <c r="A66" s="81" t="s">
        <v>31</v>
      </c>
      <c r="B66" s="81"/>
      <c r="C66" s="4"/>
      <c r="D66" s="4"/>
      <c r="E66" s="82"/>
      <c r="F66" s="4"/>
      <c r="G66" s="4"/>
      <c r="H66" s="82"/>
      <c r="I66" s="4"/>
      <c r="J66" s="4"/>
      <c r="K66" s="82"/>
      <c r="L66" s="4"/>
      <c r="M66" s="1"/>
      <c r="N66" s="1"/>
      <c r="O66" s="1"/>
      <c r="P66" s="1"/>
      <c r="Q66" s="1"/>
      <c r="R66" s="1"/>
    </row>
    <row r="67" spans="1:18" x14ac:dyDescent="0.25">
      <c r="A67" s="5"/>
      <c r="B67" s="5"/>
      <c r="C67" s="4"/>
      <c r="D67" s="4"/>
      <c r="E67" s="82"/>
      <c r="F67" s="4"/>
      <c r="G67" s="4"/>
      <c r="H67" s="82"/>
      <c r="I67" s="4"/>
      <c r="J67" s="4"/>
      <c r="K67" s="82"/>
      <c r="L67" s="4"/>
      <c r="M67" s="1"/>
      <c r="N67" s="1"/>
      <c r="O67" s="1"/>
      <c r="P67" s="1"/>
      <c r="Q67" s="1"/>
      <c r="R67" s="1"/>
    </row>
    <row r="68" spans="1:18" x14ac:dyDescent="0.25">
      <c r="A68" s="5" t="s">
        <v>32</v>
      </c>
      <c r="B68" s="5"/>
      <c r="C68" s="4"/>
      <c r="D68" s="4"/>
      <c r="E68" s="82"/>
      <c r="F68" s="4"/>
      <c r="G68" s="4"/>
      <c r="H68" s="82"/>
      <c r="I68" s="4"/>
      <c r="J68" s="4"/>
      <c r="K68" s="82"/>
      <c r="L68" s="4"/>
      <c r="M68" s="1"/>
      <c r="N68" s="1"/>
      <c r="O68" s="1"/>
      <c r="P68" s="1"/>
      <c r="Q68" s="1"/>
      <c r="R68" s="1"/>
    </row>
  </sheetData>
  <mergeCells count="40">
    <mergeCell ref="A58:A59"/>
    <mergeCell ref="A60:A61"/>
    <mergeCell ref="A62:A63"/>
    <mergeCell ref="A64:A65"/>
    <mergeCell ref="A42:A44"/>
    <mergeCell ref="A45:A47"/>
    <mergeCell ref="A48:A50"/>
    <mergeCell ref="A51:A52"/>
    <mergeCell ref="A53:A55"/>
    <mergeCell ref="A56:A57"/>
    <mergeCell ref="A39:A41"/>
    <mergeCell ref="A20:B20"/>
    <mergeCell ref="A21:B21"/>
    <mergeCell ref="A22:B22"/>
    <mergeCell ref="A23:B23"/>
    <mergeCell ref="A24:B24"/>
    <mergeCell ref="A25:B25"/>
    <mergeCell ref="A26:B26"/>
    <mergeCell ref="A27:A29"/>
    <mergeCell ref="A30:A32"/>
    <mergeCell ref="A33:A35"/>
    <mergeCell ref="A36:A38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7:B7"/>
    <mergeCell ref="A1:R1"/>
    <mergeCell ref="A2:R2"/>
    <mergeCell ref="A3:R3"/>
    <mergeCell ref="A4:R4"/>
    <mergeCell ref="A6:B6"/>
  </mergeCells>
  <pageMargins left="0.25" right="0.25" top="0.75" bottom="0.75" header="0.3" footer="0.3"/>
  <pageSetup scale="81" fitToHeight="0" orientation="landscape" r:id="rId1"/>
  <headerFooter alignWithMargins="0">
    <oddFooter>&amp;LJennifer Kreinheder, (907)474-6638
UAF Planning, Analysis and Institutional Research&amp;R&amp;D
www.uaf.edu/pair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2-8-16</vt:lpstr>
      <vt:lpstr>2-1-16</vt:lpstr>
      <vt:lpstr>1-25-16</vt:lpstr>
      <vt:lpstr>1-18-16</vt:lpstr>
      <vt:lpstr>1-11-16</vt:lpstr>
      <vt:lpstr>1-4-16</vt:lpstr>
      <vt:lpstr>12-28-15</vt:lpstr>
      <vt:lpstr>12-21-15</vt:lpstr>
      <vt:lpstr>12-14-15</vt:lpstr>
      <vt:lpstr>12-7-15</vt:lpstr>
      <vt:lpstr>11-30-15 </vt:lpstr>
      <vt:lpstr>11-24-15</vt:lpstr>
    </vt:vector>
  </TitlesOfParts>
  <Company>University of Alaska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Luosha Diao</dc:creator>
  <cp:lastModifiedBy>Luosha Diao</cp:lastModifiedBy>
  <dcterms:created xsi:type="dcterms:W3CDTF">2014-12-06T00:40:53Z</dcterms:created>
  <dcterms:modified xsi:type="dcterms:W3CDTF">2016-02-09T18:45:07Z</dcterms:modified>
</cp:coreProperties>
</file>