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4235" windowHeight="14310"/>
  </bookViews>
  <sheets>
    <sheet name="10-17-11" sheetId="63" r:id="rId1"/>
    <sheet name="10-10-11" sheetId="62" r:id="rId2"/>
    <sheet name="10-3-11" sheetId="61" r:id="rId3"/>
    <sheet name="9-26-11" sheetId="60" r:id="rId4"/>
    <sheet name="9-19-11" sheetId="59" r:id="rId5"/>
    <sheet name="9-12-11" sheetId="58" r:id="rId6"/>
    <sheet name="9-5-11" sheetId="57" r:id="rId7"/>
    <sheet name="8-29-11" sheetId="55" r:id="rId8"/>
    <sheet name="8-22-11" sheetId="56" r:id="rId9"/>
    <sheet name="8-15-11" sheetId="54" r:id="rId10"/>
    <sheet name="8-8-11" sheetId="52" r:id="rId11"/>
    <sheet name="8-1-11" sheetId="51" r:id="rId12"/>
    <sheet name="7-25-11" sheetId="50" r:id="rId13"/>
    <sheet name="7-18-11" sheetId="49" r:id="rId14"/>
    <sheet name="7-11-11" sheetId="48" r:id="rId15"/>
    <sheet name="7-4-11" sheetId="47" r:id="rId16"/>
    <sheet name="6-27-11" sheetId="46" r:id="rId17"/>
    <sheet name="6-20-11" sheetId="45" r:id="rId18"/>
    <sheet name="6-13-11" sheetId="44" r:id="rId19"/>
    <sheet name="6-6-11" sheetId="43" r:id="rId20"/>
    <sheet name="5-30-11" sheetId="42" r:id="rId21"/>
    <sheet name="5-23-11" sheetId="41" r:id="rId22"/>
    <sheet name="5-16-11" sheetId="40" r:id="rId23"/>
    <sheet name="5-9-11" sheetId="39" r:id="rId24"/>
    <sheet name="5-2-11" sheetId="38" r:id="rId25"/>
    <sheet name="4-25-11" sheetId="36" r:id="rId26"/>
    <sheet name="4-18-11" sheetId="35" r:id="rId27"/>
    <sheet name="4-11-11" sheetId="34" r:id="rId28"/>
    <sheet name="4-4-11" sheetId="33" r:id="rId29"/>
    <sheet name="3-28-11" sheetId="32" r:id="rId30"/>
    <sheet name="3-21-11" sheetId="30" r:id="rId31"/>
    <sheet name="3-14-11" sheetId="29" r:id="rId32"/>
    <sheet name="3-7-11" sheetId="28" r:id="rId33"/>
    <sheet name="2-28-11" sheetId="27" r:id="rId34"/>
    <sheet name="2-21-11" sheetId="26" r:id="rId35"/>
  </sheets>
  <definedNames>
    <definedName name="_xlnm.Print_Area" localSheetId="1">'10-10-11'!$A$1:$L$56</definedName>
    <definedName name="_xlnm.Print_Area" localSheetId="0">'10-17-11'!$A$1:$L$56</definedName>
    <definedName name="_xlnm.Print_Area" localSheetId="2">'10-3-11'!$A$1:$L$56</definedName>
    <definedName name="_xlnm.Print_Area" localSheetId="5">'9-12-11'!$A$1:$L$56</definedName>
    <definedName name="_xlnm.Print_Area" localSheetId="4">'9-19-11'!$A$1:$L$56</definedName>
    <definedName name="_xlnm.Print_Area" localSheetId="3">'9-26-11'!$A$1:$L$56</definedName>
  </definedNames>
  <calcPr calcId="125725"/>
</workbook>
</file>

<file path=xl/calcChain.xml><?xml version="1.0" encoding="utf-8"?>
<calcChain xmlns="http://schemas.openxmlformats.org/spreadsheetml/2006/main">
  <c r="R55" i="63"/>
  <c r="Q55"/>
  <c r="P55"/>
  <c r="K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46" i="62"/>
  <c r="R55"/>
  <c r="Q55"/>
  <c r="P55"/>
  <c r="K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51" i="61"/>
  <c r="H51"/>
  <c r="K51"/>
  <c r="H50"/>
  <c r="R55"/>
  <c r="Q55"/>
  <c r="P55"/>
  <c r="K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R50"/>
  <c r="Q50"/>
  <c r="P50"/>
  <c r="K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60"/>
  <c r="Q55"/>
  <c r="P55"/>
  <c r="K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59"/>
  <c r="Q55"/>
  <c r="P55"/>
  <c r="K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15" i="63" l="1"/>
  <c r="E15"/>
  <c r="K15"/>
  <c r="K15" i="62"/>
  <c r="E15"/>
  <c r="H15"/>
  <c r="H15" i="61"/>
  <c r="E15"/>
  <c r="K15"/>
  <c r="E15" i="60"/>
  <c r="K15"/>
  <c r="H15"/>
  <c r="H15" i="59"/>
  <c r="E15"/>
  <c r="K15"/>
  <c r="K55" i="58"/>
  <c r="R55" l="1"/>
  <c r="Q55"/>
  <c r="P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R15"/>
  <c r="O15"/>
  <c r="N15"/>
  <c r="M15"/>
  <c r="J15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15" l="1"/>
  <c r="H15"/>
  <c r="E15"/>
  <c r="P15"/>
  <c r="R55" i="57"/>
  <c r="Q55"/>
  <c r="P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56"/>
  <c r="Q55"/>
  <c r="P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55"/>
  <c r="Q55"/>
  <c r="P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54"/>
  <c r="Q55"/>
  <c r="P55"/>
  <c r="H55"/>
  <c r="E55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K15" s="1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15" i="57" l="1"/>
  <c r="R15"/>
  <c r="E15"/>
  <c r="H15"/>
  <c r="E15" i="54"/>
  <c r="R15" i="56"/>
  <c r="H15"/>
  <c r="E15"/>
  <c r="K15"/>
  <c r="H15" i="55"/>
  <c r="E15"/>
  <c r="K15"/>
  <c r="H15" i="54"/>
  <c r="E18" i="52"/>
  <c r="H18"/>
  <c r="K18"/>
  <c r="K49"/>
  <c r="K48"/>
  <c r="E48"/>
  <c r="R55" l="1"/>
  <c r="Q55"/>
  <c r="P55"/>
  <c r="H55"/>
  <c r="E55"/>
  <c r="P54"/>
  <c r="H54"/>
  <c r="E54"/>
  <c r="R53"/>
  <c r="Q53"/>
  <c r="P53"/>
  <c r="K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R17"/>
  <c r="Q17"/>
  <c r="P17"/>
  <c r="K17"/>
  <c r="H17"/>
  <c r="E17"/>
  <c r="O15"/>
  <c r="N15"/>
  <c r="M15"/>
  <c r="J15"/>
  <c r="R15" s="1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45" i="51"/>
  <c r="K28"/>
  <c r="R55"/>
  <c r="Q55"/>
  <c r="P55"/>
  <c r="H55"/>
  <c r="E55"/>
  <c r="P54"/>
  <c r="H54"/>
  <c r="E54"/>
  <c r="R53"/>
  <c r="Q53"/>
  <c r="P53"/>
  <c r="K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53" i="50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K43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43" i="49"/>
  <c r="E50"/>
  <c r="H50"/>
  <c r="E18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48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52" i="47"/>
  <c r="H48"/>
  <c r="R55"/>
  <c r="Q55"/>
  <c r="P55"/>
  <c r="H55"/>
  <c r="E55"/>
  <c r="P54"/>
  <c r="H54"/>
  <c r="E54"/>
  <c r="R53"/>
  <c r="Q53"/>
  <c r="P53"/>
  <c r="H53"/>
  <c r="E53"/>
  <c r="R52"/>
  <c r="Q52"/>
  <c r="P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42" i="46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2" i="45"/>
  <c r="E26"/>
  <c r="H26"/>
  <c r="E46"/>
  <c r="E47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R46"/>
  <c r="Q46"/>
  <c r="P46"/>
  <c r="K46"/>
  <c r="H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22" i="44"/>
  <c r="H22"/>
  <c r="E47"/>
  <c r="H47"/>
  <c r="P15" i="51" l="1"/>
  <c r="R15"/>
  <c r="P15" i="52"/>
  <c r="R15" i="50"/>
  <c r="Q15" i="51"/>
  <c r="H15" i="52"/>
  <c r="E15"/>
  <c r="K15"/>
  <c r="H15" i="51"/>
  <c r="E15"/>
  <c r="K15"/>
  <c r="E15" i="50"/>
  <c r="K15"/>
  <c r="H15"/>
  <c r="H15" i="49"/>
  <c r="E15"/>
  <c r="K15"/>
  <c r="H15" i="48"/>
  <c r="E15"/>
  <c r="K15"/>
  <c r="E15" i="47"/>
  <c r="K15"/>
  <c r="H15"/>
  <c r="H15" i="46"/>
  <c r="E15"/>
  <c r="K15"/>
  <c r="H15" i="45"/>
  <c r="E15"/>
  <c r="K15"/>
  <c r="R55" i="44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43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15" l="1"/>
  <c r="P15" i="44"/>
  <c r="P15" i="43"/>
  <c r="E15" i="44"/>
  <c r="H15"/>
  <c r="K15"/>
  <c r="E15" i="43"/>
  <c r="K15"/>
  <c r="K44" i="42"/>
  <c r="K50"/>
  <c r="H14" l="1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H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Q15" s="1"/>
  <c r="F15"/>
  <c r="D15"/>
  <c r="P15" s="1"/>
  <c r="C15"/>
  <c r="R14"/>
  <c r="Q14"/>
  <c r="P14"/>
  <c r="K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48" i="41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53" i="40"/>
  <c r="K52"/>
  <c r="H41"/>
  <c r="K47"/>
  <c r="K46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13" i="34"/>
  <c r="K13" i="35"/>
  <c r="K13" i="36"/>
  <c r="E54" i="39"/>
  <c r="K51"/>
  <c r="E7"/>
  <c r="R55"/>
  <c r="Q55"/>
  <c r="P55"/>
  <c r="H55"/>
  <c r="E55"/>
  <c r="P54"/>
  <c r="H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R55" i="38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8" i="36"/>
  <c r="K31"/>
  <c r="E42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R41"/>
  <c r="Q41"/>
  <c r="P41"/>
  <c r="K41"/>
  <c r="H41"/>
  <c r="E41"/>
  <c r="R40"/>
  <c r="Q40"/>
  <c r="P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K32"/>
  <c r="H32"/>
  <c r="E32"/>
  <c r="R31"/>
  <c r="Q31"/>
  <c r="P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F15"/>
  <c r="D15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4" i="35"/>
  <c r="K22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H34"/>
  <c r="E34"/>
  <c r="R33"/>
  <c r="Q33"/>
  <c r="P33"/>
  <c r="K33"/>
  <c r="H33"/>
  <c r="E33"/>
  <c r="P32"/>
  <c r="K32"/>
  <c r="H32"/>
  <c r="E32"/>
  <c r="R31"/>
  <c r="Q31"/>
  <c r="P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9" i="34"/>
  <c r="K37"/>
  <c r="H37"/>
  <c r="K33"/>
  <c r="K32"/>
  <c r="K30"/>
  <c r="K29"/>
  <c r="K41"/>
  <c r="K19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K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E37"/>
  <c r="R36"/>
  <c r="Q36"/>
  <c r="P36"/>
  <c r="K36"/>
  <c r="H36"/>
  <c r="E36"/>
  <c r="R35"/>
  <c r="Q35"/>
  <c r="P35"/>
  <c r="K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H22"/>
  <c r="E22"/>
  <c r="R21"/>
  <c r="Q21"/>
  <c r="P21"/>
  <c r="K21"/>
  <c r="H21"/>
  <c r="E21"/>
  <c r="R20"/>
  <c r="Q20"/>
  <c r="P20"/>
  <c r="K20"/>
  <c r="H20"/>
  <c r="E20"/>
  <c r="R19"/>
  <c r="Q19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F15"/>
  <c r="D15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42" i="33"/>
  <c r="K36"/>
  <c r="K35"/>
  <c r="K27"/>
  <c r="K26"/>
  <c r="K25"/>
  <c r="K24"/>
  <c r="K23"/>
  <c r="K21"/>
  <c r="K20"/>
  <c r="K18"/>
  <c r="K17"/>
  <c r="K14"/>
  <c r="K12"/>
  <c r="K10"/>
  <c r="K9"/>
  <c r="K8"/>
  <c r="K7"/>
  <c r="P15" i="34" l="1"/>
  <c r="P15" i="35"/>
  <c r="Q15" i="38"/>
  <c r="Q15" i="40"/>
  <c r="P15" i="36"/>
  <c r="P15" i="41"/>
  <c r="P15" i="38"/>
  <c r="P15" i="40"/>
  <c r="R15" i="42"/>
  <c r="Q15" i="34"/>
  <c r="Q15" i="36"/>
  <c r="H15" i="38"/>
  <c r="P15" i="39"/>
  <c r="Q15" i="41"/>
  <c r="K15" i="42"/>
  <c r="E15"/>
  <c r="H15"/>
  <c r="K15" i="41"/>
  <c r="E15"/>
  <c r="H15"/>
  <c r="E15" i="40"/>
  <c r="K15"/>
  <c r="H15"/>
  <c r="H15" i="39"/>
  <c r="E15"/>
  <c r="K15"/>
  <c r="E15" i="38"/>
  <c r="K15"/>
  <c r="K15" i="36"/>
  <c r="E15"/>
  <c r="H15"/>
  <c r="K15" i="35"/>
  <c r="E15"/>
  <c r="H15"/>
  <c r="K15" i="34"/>
  <c r="E15"/>
  <c r="H15"/>
  <c r="R55" i="33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I15"/>
  <c r="G15"/>
  <c r="F15"/>
  <c r="D15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E10"/>
  <c r="R9"/>
  <c r="Q9"/>
  <c r="P9"/>
  <c r="H9"/>
  <c r="E9"/>
  <c r="R8"/>
  <c r="Q8"/>
  <c r="P8"/>
  <c r="H8"/>
  <c r="E8"/>
  <c r="R7"/>
  <c r="Q7"/>
  <c r="P7"/>
  <c r="H7"/>
  <c r="E7"/>
  <c r="R55" i="32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I15"/>
  <c r="G15"/>
  <c r="F15"/>
  <c r="H15" s="1"/>
  <c r="D15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E10"/>
  <c r="R9"/>
  <c r="Q9"/>
  <c r="P9"/>
  <c r="H9"/>
  <c r="E9"/>
  <c r="R8"/>
  <c r="Q8"/>
  <c r="P8"/>
  <c r="H8"/>
  <c r="E8"/>
  <c r="R7"/>
  <c r="Q7"/>
  <c r="P7"/>
  <c r="H7"/>
  <c r="E7"/>
  <c r="E36" i="30"/>
  <c r="E49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I15"/>
  <c r="G15"/>
  <c r="Q15" s="1"/>
  <c r="F15"/>
  <c r="D15"/>
  <c r="P15" s="1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E10"/>
  <c r="R9"/>
  <c r="Q9"/>
  <c r="P9"/>
  <c r="H9"/>
  <c r="E9"/>
  <c r="R8"/>
  <c r="Q8"/>
  <c r="P8"/>
  <c r="H8"/>
  <c r="E8"/>
  <c r="R7"/>
  <c r="Q7"/>
  <c r="P7"/>
  <c r="H7"/>
  <c r="E7"/>
  <c r="H28" i="29"/>
  <c r="E10"/>
  <c r="R55"/>
  <c r="Q55"/>
  <c r="P55"/>
  <c r="H55"/>
  <c r="E55"/>
  <c r="P54"/>
  <c r="H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R15" s="1"/>
  <c r="I15"/>
  <c r="G15"/>
  <c r="Q15" s="1"/>
  <c r="F15"/>
  <c r="D15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R9"/>
  <c r="Q9"/>
  <c r="P9"/>
  <c r="H9"/>
  <c r="E9"/>
  <c r="R8"/>
  <c r="Q8"/>
  <c r="P8"/>
  <c r="H8"/>
  <c r="E8"/>
  <c r="R7"/>
  <c r="Q7"/>
  <c r="P7"/>
  <c r="H7"/>
  <c r="E7"/>
  <c r="L55" i="28"/>
  <c r="K55"/>
  <c r="J55"/>
  <c r="J54"/>
  <c r="L53"/>
  <c r="K53"/>
  <c r="J53"/>
  <c r="L52"/>
  <c r="K52"/>
  <c r="J52"/>
  <c r="L51"/>
  <c r="K51"/>
  <c r="J51"/>
  <c r="L50"/>
  <c r="K50"/>
  <c r="J50"/>
  <c r="L49"/>
  <c r="K49"/>
  <c r="J49"/>
  <c r="J48"/>
  <c r="L47"/>
  <c r="K47"/>
  <c r="J47"/>
  <c r="L46"/>
  <c r="K46"/>
  <c r="J46"/>
  <c r="L45"/>
  <c r="K45"/>
  <c r="J45"/>
  <c r="L44"/>
  <c r="K44"/>
  <c r="J44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I15"/>
  <c r="H15"/>
  <c r="G15"/>
  <c r="E15"/>
  <c r="D15"/>
  <c r="C15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H54" i="27"/>
  <c r="R55"/>
  <c r="Q55"/>
  <c r="P55"/>
  <c r="H55"/>
  <c r="E55"/>
  <c r="P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H43"/>
  <c r="E43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R15" s="1"/>
  <c r="I15"/>
  <c r="G15"/>
  <c r="Q15" s="1"/>
  <c r="F15"/>
  <c r="D15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E10"/>
  <c r="R9"/>
  <c r="Q9"/>
  <c r="P9"/>
  <c r="H9"/>
  <c r="E9"/>
  <c r="R8"/>
  <c r="Q8"/>
  <c r="P8"/>
  <c r="H8"/>
  <c r="E8"/>
  <c r="R7"/>
  <c r="Q7"/>
  <c r="P7"/>
  <c r="H7"/>
  <c r="E7"/>
  <c r="H32" i="26"/>
  <c r="H43"/>
  <c r="E43"/>
  <c r="Q15" i="32" l="1"/>
  <c r="E15"/>
  <c r="R15" i="30"/>
  <c r="Q15" i="33"/>
  <c r="K15" i="28"/>
  <c r="R15" i="32"/>
  <c r="P15" i="29"/>
  <c r="R15" i="33"/>
  <c r="K15"/>
  <c r="H15"/>
  <c r="E15"/>
  <c r="P15"/>
  <c r="P15" i="32"/>
  <c r="E15" i="30"/>
  <c r="H15"/>
  <c r="H15" i="29"/>
  <c r="E15"/>
  <c r="J15" i="28"/>
  <c r="L15"/>
  <c r="H15" i="27"/>
  <c r="E15"/>
  <c r="P15"/>
  <c r="R55" i="26"/>
  <c r="Q55"/>
  <c r="P55"/>
  <c r="H55"/>
  <c r="E55"/>
  <c r="P54"/>
  <c r="E54"/>
  <c r="R53"/>
  <c r="Q53"/>
  <c r="P53"/>
  <c r="H53"/>
  <c r="E53"/>
  <c r="R52"/>
  <c r="Q52"/>
  <c r="P52"/>
  <c r="H52"/>
  <c r="E52"/>
  <c r="R51"/>
  <c r="Q51"/>
  <c r="P51"/>
  <c r="H51"/>
  <c r="E51"/>
  <c r="R50"/>
  <c r="Q50"/>
  <c r="P50"/>
  <c r="H50"/>
  <c r="E50"/>
  <c r="R49"/>
  <c r="Q49"/>
  <c r="P49"/>
  <c r="H49"/>
  <c r="E49"/>
  <c r="P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H44"/>
  <c r="E44"/>
  <c r="R42"/>
  <c r="Q42"/>
  <c r="P42"/>
  <c r="H42"/>
  <c r="E42"/>
  <c r="R41"/>
  <c r="Q41"/>
  <c r="P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H24"/>
  <c r="E24"/>
  <c r="R23"/>
  <c r="Q23"/>
  <c r="P23"/>
  <c r="H23"/>
  <c r="E23"/>
  <c r="R22"/>
  <c r="Q22"/>
  <c r="P22"/>
  <c r="H22"/>
  <c r="E22"/>
  <c r="R21"/>
  <c r="Q21"/>
  <c r="P21"/>
  <c r="H21"/>
  <c r="E21"/>
  <c r="R20"/>
  <c r="Q20"/>
  <c r="P20"/>
  <c r="H20"/>
  <c r="E20"/>
  <c r="R19"/>
  <c r="Q19"/>
  <c r="P19"/>
  <c r="H19"/>
  <c r="E19"/>
  <c r="R18"/>
  <c r="Q18"/>
  <c r="P18"/>
  <c r="H18"/>
  <c r="E18"/>
  <c r="R17"/>
  <c r="Q17"/>
  <c r="P17"/>
  <c r="H17"/>
  <c r="E17"/>
  <c r="O15"/>
  <c r="N15"/>
  <c r="M15"/>
  <c r="J15"/>
  <c r="I15"/>
  <c r="G15"/>
  <c r="Q15" s="1"/>
  <c r="F15"/>
  <c r="D15"/>
  <c r="C15"/>
  <c r="R14"/>
  <c r="Q14"/>
  <c r="P14"/>
  <c r="H14"/>
  <c r="E14"/>
  <c r="R13"/>
  <c r="Q13"/>
  <c r="P13"/>
  <c r="H13"/>
  <c r="E13"/>
  <c r="R12"/>
  <c r="Q12"/>
  <c r="P12"/>
  <c r="H12"/>
  <c r="E12"/>
  <c r="R11"/>
  <c r="Q11"/>
  <c r="P11"/>
  <c r="H11"/>
  <c r="E11"/>
  <c r="R10"/>
  <c r="Q10"/>
  <c r="P10"/>
  <c r="H10"/>
  <c r="E10"/>
  <c r="R9"/>
  <c r="Q9"/>
  <c r="P9"/>
  <c r="H9"/>
  <c r="E9"/>
  <c r="R8"/>
  <c r="Q8"/>
  <c r="P8"/>
  <c r="H8"/>
  <c r="E8"/>
  <c r="R7"/>
  <c r="Q7"/>
  <c r="P7"/>
  <c r="H7"/>
  <c r="E7"/>
  <c r="H15" l="1"/>
  <c r="R15"/>
  <c r="P15"/>
  <c r="E15"/>
</calcChain>
</file>

<file path=xl/sharedStrings.xml><?xml version="1.0" encoding="utf-8"?>
<sst xmlns="http://schemas.openxmlformats.org/spreadsheetml/2006/main" count="2969" uniqueCount="283">
  <si>
    <t>University of Alaska Fairbanks</t>
  </si>
  <si>
    <t>Enrollment Services</t>
  </si>
  <si>
    <t>UAF Overview</t>
  </si>
  <si>
    <t>Change 2009 - 2010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</si>
  <si>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</si>
  <si>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</si>
  <si>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</si>
  <si>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</si>
  <si>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</si>
  <si>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</si>
  <si>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</si>
  <si>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</si>
  <si>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</si>
  <si>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</si>
  <si>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</si>
  <si>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</si>
  <si>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</si>
  <si>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</si>
  <si>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</si>
  <si>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</si>
  <si>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</si>
  <si>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</si>
  <si>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</si>
  <si>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</si>
  <si>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</si>
  <si>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</si>
  <si>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</si>
  <si>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</si>
  <si>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</si>
  <si>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</si>
  <si>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</si>
  <si>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CTC(TVC)</t>
  </si>
  <si>
    <t>2010 Final Apps</t>
  </si>
  <si>
    <t>2010 Final Admits</t>
  </si>
  <si>
    <t>2010 Final Enrolled</t>
  </si>
  <si>
    <t>11 Apps as Percent of 10 Final</t>
  </si>
  <si>
    <t>11 Admits as Percent of 10 Final</t>
  </si>
  <si>
    <t>11 Enrolled as Percent of 10 Final</t>
  </si>
  <si>
    <t>Admissions Summary Report for Fall 2011</t>
  </si>
  <si>
    <t>(prepared for Week of February 21, 2011)</t>
  </si>
  <si>
    <t xml:space="preserve">  - UA Scholars 2011 Graduating Class</t>
  </si>
  <si>
    <t>Apps 2/22/2010</t>
  </si>
  <si>
    <t>Apps 2/21/2011</t>
  </si>
  <si>
    <t>Admits 2/22/2010</t>
  </si>
  <si>
    <t>Admits 2/21/2011</t>
  </si>
  <si>
    <t>Enrolled 2/22/2010</t>
  </si>
  <si>
    <t>Enrolled 2/21/2011</t>
  </si>
  <si>
    <t>(prepared for Week of February 28, 2011)</t>
  </si>
  <si>
    <t>Apps 2/28/2011</t>
  </si>
  <si>
    <t>Admits 2/28/2011</t>
  </si>
  <si>
    <t>Enrolled 2/28/2011</t>
  </si>
  <si>
    <t>Apps 3/1/2010</t>
  </si>
  <si>
    <t>Admits 3/1/2010</t>
  </si>
  <si>
    <t>Enrolled 3/1/2010</t>
  </si>
  <si>
    <t>(prepared for Week of March 7, 2011)</t>
  </si>
  <si>
    <t>Apps 3/7/2011</t>
  </si>
  <si>
    <t>Admits 3/7/2011</t>
  </si>
  <si>
    <t>Enrolled 3/7/2011</t>
  </si>
  <si>
    <t>(prepared for Week of March 14, 2011)</t>
  </si>
  <si>
    <t>Apps 3/14/2011</t>
  </si>
  <si>
    <t>Admits 3/14/2011</t>
  </si>
  <si>
    <t>Enrolled 3/14/2011</t>
  </si>
  <si>
    <t>Apps 3/15/2010</t>
  </si>
  <si>
    <t>Admits 3/15/2010</t>
  </si>
  <si>
    <t>Enrolled 3/15/2010</t>
  </si>
  <si>
    <t>(prepared for Week of March 21, 2011)</t>
  </si>
  <si>
    <t>Apps 3/21/2011</t>
  </si>
  <si>
    <t>Admits 3/21/2011</t>
  </si>
  <si>
    <t>Enrolled 3/21/2011</t>
  </si>
  <si>
    <t>Apps 3/22/2010</t>
  </si>
  <si>
    <t>Admits 3/22/2010</t>
  </si>
  <si>
    <t>Enrolled 3/22/2010</t>
  </si>
  <si>
    <t>(prepared for Week of March 28, 2011)</t>
  </si>
  <si>
    <t>Apps 3/28/2011</t>
  </si>
  <si>
    <t>Admits 3/28/2011</t>
  </si>
  <si>
    <t>Enrolled 3/28/2011</t>
  </si>
  <si>
    <t>Apps 3/29/2010</t>
  </si>
  <si>
    <t>Admits 3/29/2010</t>
  </si>
  <si>
    <t>Enrolled 3/29/2010</t>
  </si>
  <si>
    <t>(prepared for Week of April 4, 2011)</t>
  </si>
  <si>
    <t>Apps 4/4/2011</t>
  </si>
  <si>
    <t>Admits 4/4/2011</t>
  </si>
  <si>
    <t>Enrolled 4/4/2011</t>
  </si>
  <si>
    <t>Apps 4/5/2010</t>
  </si>
  <si>
    <t>Admits 4/5/2010</t>
  </si>
  <si>
    <t>Enrolled 4/5/2010</t>
  </si>
  <si>
    <t>Change 2010 - 2011</t>
  </si>
  <si>
    <t>(prepared for Week of April 11, 2011)</t>
  </si>
  <si>
    <t>Apps 4/11/2011</t>
  </si>
  <si>
    <t>Admits 4/11/2011</t>
  </si>
  <si>
    <t>Enrolled 4/11/2011</t>
  </si>
  <si>
    <t>Admits 4/12/2010</t>
  </si>
  <si>
    <t>Enrolled 4/12/2010</t>
  </si>
  <si>
    <t>Apps 4/12/2010</t>
  </si>
  <si>
    <t>(prepared for Week of April 18, 2011)</t>
  </si>
  <si>
    <t>Apps 4/19/2010</t>
  </si>
  <si>
    <t>Apps 4/18/2011</t>
  </si>
  <si>
    <t>Admits 4/19/2010</t>
  </si>
  <si>
    <t>Admits 4/18/2011</t>
  </si>
  <si>
    <t>Enrolled 4/19/2010</t>
  </si>
  <si>
    <t>Enrolled 4/18/2011</t>
  </si>
  <si>
    <t>(prepared for Week of April 25, 2011)</t>
  </si>
  <si>
    <t>Apps 4/25/2011</t>
  </si>
  <si>
    <t>Admits 4/25/2011</t>
  </si>
  <si>
    <t>Enrolled 4/25/2011</t>
  </si>
  <si>
    <t>Apps 4/26/2010</t>
  </si>
  <si>
    <t>Admits 4/26/2010</t>
  </si>
  <si>
    <t>Enrolled 4/26/2010</t>
  </si>
  <si>
    <t>(prepared for Week of May 2, 2011)</t>
  </si>
  <si>
    <t>Apps 5/2/2011</t>
  </si>
  <si>
    <t>Admits 5/2/2011</t>
  </si>
  <si>
    <t>Enrolled 5/2/2011</t>
  </si>
  <si>
    <t>Apps 5/3/2010</t>
  </si>
  <si>
    <t>Admits 5/3/2010</t>
  </si>
  <si>
    <t>Enrolled 5/3/2010</t>
  </si>
  <si>
    <t>(prepared for Week of May 9, 2011)</t>
  </si>
  <si>
    <t>Apps 5/9/2011</t>
  </si>
  <si>
    <t>Admits 5/9/2011</t>
  </si>
  <si>
    <t>Enrolled 5/9/2011</t>
  </si>
  <si>
    <t>Apps 5/10/2010</t>
  </si>
  <si>
    <t>Admits 5/10/2010</t>
  </si>
  <si>
    <t>Enrolled 5/10/2010</t>
  </si>
  <si>
    <t>(prepared for Week of May 16, 2011)</t>
  </si>
  <si>
    <t>Apps 5/16/2011</t>
  </si>
  <si>
    <t>Admits 5/16/2011</t>
  </si>
  <si>
    <t>Enrolled 5/16/2011</t>
  </si>
  <si>
    <t>Apps 5/17/2010</t>
  </si>
  <si>
    <t>Admits 5/17/2010</t>
  </si>
  <si>
    <t>Enrolled 5/17/2010</t>
  </si>
  <si>
    <t>(prepared for Week of May 23, 2011)</t>
  </si>
  <si>
    <t>Apps 5/23/2011</t>
  </si>
  <si>
    <t>Apps 5/24/2010</t>
  </si>
  <si>
    <t>Admits 5/24/2010</t>
  </si>
  <si>
    <t>Admits 5/23/2011</t>
  </si>
  <si>
    <t>Enrolled 5/24/2010</t>
  </si>
  <si>
    <t>Enrolled 5/23/2011</t>
  </si>
  <si>
    <t>(prepared for Week of May 30, 2011)</t>
  </si>
  <si>
    <t>Apps 5/30/2011</t>
  </si>
  <si>
    <t>Admits 5/30/2011</t>
  </si>
  <si>
    <t>Enrolled 5/30/2011</t>
  </si>
  <si>
    <t>Apps 5/31/2010</t>
  </si>
  <si>
    <t>Admits 5/31/2010</t>
  </si>
  <si>
    <t>Enrolled 5/31/2010</t>
  </si>
  <si>
    <t>(prepared for Week of June 6, 2011)</t>
  </si>
  <si>
    <t>Apps 6/7/2010</t>
  </si>
  <si>
    <t>Apps 6/6/2011</t>
  </si>
  <si>
    <t>Admits 6/7/2010</t>
  </si>
  <si>
    <t>Admits 6/6/2011</t>
  </si>
  <si>
    <t>Enrolled 6/7/2010</t>
  </si>
  <si>
    <t>Enrolled 6/6/2011</t>
  </si>
  <si>
    <t>(prepared for Week of June 13, 2011)</t>
  </si>
  <si>
    <t>Apps 6/13/2011</t>
  </si>
  <si>
    <t>Apps 6/14/2010</t>
  </si>
  <si>
    <t>Admits 6/14/2010</t>
  </si>
  <si>
    <t>Admits 6/13/2011</t>
  </si>
  <si>
    <t>Enrolled 6/14/2010</t>
  </si>
  <si>
    <t>Enrolled 6/13/2011</t>
  </si>
  <si>
    <t>(prepared for Week of June 20, 2011)</t>
  </si>
  <si>
    <t>Apps 6/20/2011</t>
  </si>
  <si>
    <t>Admits 6/20/2011</t>
  </si>
  <si>
    <t>Enrolled 6/20/2011</t>
  </si>
  <si>
    <t>Apps 6/21/2010</t>
  </si>
  <si>
    <t>Admits 6/21/2010</t>
  </si>
  <si>
    <t>Enrolled 6/21/2010</t>
  </si>
  <si>
    <t>(prepared for Week of June 27, 2011)</t>
  </si>
  <si>
    <t>Apps 6/28/2010</t>
  </si>
  <si>
    <t>Apps 6/27/2011</t>
  </si>
  <si>
    <t>Admits 6/28/2010</t>
  </si>
  <si>
    <t>Admits 6/27/2011</t>
  </si>
  <si>
    <t>Enrolled 6/28/2010</t>
  </si>
  <si>
    <t>Enrolled 6/27/2011</t>
  </si>
  <si>
    <t>(prepared for Week of July 4, 2011)</t>
  </si>
  <si>
    <t>Apps 7/5/2010</t>
  </si>
  <si>
    <t>Apps 7/4/2011</t>
  </si>
  <si>
    <t>Admits 7/5/2010</t>
  </si>
  <si>
    <t>Admits 7/4/2011</t>
  </si>
  <si>
    <t>Enrolled 7/5/2010</t>
  </si>
  <si>
    <t>Enrolled 7/4/2011</t>
  </si>
  <si>
    <t>(prepared for Week of July 11, 2011)</t>
  </si>
  <si>
    <t>Apps 7/12/2010</t>
  </si>
  <si>
    <t>Apps 7/11/2011</t>
  </si>
  <si>
    <t>Admits 7/12/2010</t>
  </si>
  <si>
    <t>Admits 7/11/2011</t>
  </si>
  <si>
    <t>Enrolled 7/12/2010</t>
  </si>
  <si>
    <t>Enrolled 7/11/2011</t>
  </si>
  <si>
    <t>Apps 7/19/2010</t>
  </si>
  <si>
    <t>Apps 7/18/2011</t>
  </si>
  <si>
    <t>Admits 7/19/2010</t>
  </si>
  <si>
    <t>Admits 7/18/2011</t>
  </si>
  <si>
    <t>Enrolled 7/19/2010</t>
  </si>
  <si>
    <t>Enrolled 7/18/2011</t>
  </si>
  <si>
    <t>(prepared for Week of July 18, 2011)</t>
  </si>
  <si>
    <t>(prepared for Week of July 25, 2011)</t>
  </si>
  <si>
    <t>Apps 7/26/2010</t>
  </si>
  <si>
    <t>Apps 7/25/2011</t>
  </si>
  <si>
    <t>Admits 7/26/2010</t>
  </si>
  <si>
    <t>Admits 7/25/2011</t>
  </si>
  <si>
    <t>Enrolled 7/26/2010</t>
  </si>
  <si>
    <t>Enrolled 7/25/2011</t>
  </si>
  <si>
    <t>Apps 8/2/2010</t>
  </si>
  <si>
    <t>Apps 8/1/2011</t>
  </si>
  <si>
    <t>Admits 8/2/2010</t>
  </si>
  <si>
    <t>Admits 8/1/2011</t>
  </si>
  <si>
    <t>Enrolled 8/2/2010</t>
  </si>
  <si>
    <t>Enrolled 8/1/2011</t>
  </si>
  <si>
    <t>(prepared for Week of August 1, 2011)</t>
  </si>
  <si>
    <t>(prepared for Week of August 8, 2011)</t>
  </si>
  <si>
    <t>Apps 8/9/2010</t>
  </si>
  <si>
    <t>Apps 8/8/2011</t>
  </si>
  <si>
    <t>Admits 8/9/2010</t>
  </si>
  <si>
    <t>Admits 8/8/2011</t>
  </si>
  <si>
    <t>Enrolled 8/9/2010</t>
  </si>
  <si>
    <t>Enrolled 8/8/2011</t>
  </si>
  <si>
    <t>(prepared for Week of August 15, 2011)</t>
  </si>
  <si>
    <t>Apps 8/15/2011</t>
  </si>
  <si>
    <t>Admits 8/15/2011</t>
  </si>
  <si>
    <t>Admits 8/16/2010</t>
  </si>
  <si>
    <t>Enrolled 8/16/2010</t>
  </si>
  <si>
    <t>Enrolled 8/15/2011</t>
  </si>
  <si>
    <t>Apps 8/16/2010</t>
  </si>
  <si>
    <t>(prepared for Week of August 29, 2011)</t>
  </si>
  <si>
    <t>Apps 8/29/2011</t>
  </si>
  <si>
    <t>Admits 8/29/2011</t>
  </si>
  <si>
    <t>Enrolled 8/29/2011</t>
  </si>
  <si>
    <t>Apps 8/30/2010</t>
  </si>
  <si>
    <t>Admits 8/30/2010</t>
  </si>
  <si>
    <t>Enrolled 8/30/2010</t>
  </si>
  <si>
    <t>(prepared for Week of August 22, 2011)</t>
  </si>
  <si>
    <t>Apps 8/23/2010</t>
  </si>
  <si>
    <t>Apps 8/22/2011</t>
  </si>
  <si>
    <t>Admits 8/23/2010</t>
  </si>
  <si>
    <t>Admits 8/22/2011</t>
  </si>
  <si>
    <t>Enrolled 8/23/2010</t>
  </si>
  <si>
    <t>Enrolled 8/22/2011</t>
  </si>
  <si>
    <t>(prepared for Week of September 5, 2011)</t>
  </si>
  <si>
    <t>Apps 9/6/2010</t>
  </si>
  <si>
    <t>Admits 9/6/2010</t>
  </si>
  <si>
    <t>Enrolled 9/6/2010</t>
  </si>
  <si>
    <t>Apps 9/5/2011</t>
  </si>
  <si>
    <t>Admits 9/5/2011</t>
  </si>
  <si>
    <t>Enrolled 9/5/2011</t>
  </si>
  <si>
    <t>(prepared for Week of September 12, 2011)</t>
  </si>
  <si>
    <t>Apps 9/13/2010</t>
  </si>
  <si>
    <t>Admits 9/13/2010</t>
  </si>
  <si>
    <t>Enrolled 9/13/2010</t>
  </si>
  <si>
    <t>Apps 9/12/2011</t>
  </si>
  <si>
    <t>Admits 9/12/2011</t>
  </si>
  <si>
    <t>Enrolled 9/12/2011</t>
  </si>
  <si>
    <t>(prepared for Week of September 19, 2011)</t>
  </si>
  <si>
    <t>Apps 9/20/2010</t>
  </si>
  <si>
    <t>Admits 9/20/2010</t>
  </si>
  <si>
    <t>Enrolled 9/20/2010</t>
  </si>
  <si>
    <t>Apps 9/19/2011</t>
  </si>
  <si>
    <t>Admits 9/19/2011</t>
  </si>
  <si>
    <t>Enrolled 9/19/2011</t>
  </si>
  <si>
    <t>(prepared for Week of September 26, 2011)</t>
  </si>
  <si>
    <t>Apps 9/26/2011</t>
  </si>
  <si>
    <t>Admits 9/26/2011</t>
  </si>
  <si>
    <t>Enrolled 9/26/2011</t>
  </si>
  <si>
    <t>Apps 9/27/2010</t>
  </si>
  <si>
    <t>Admits 9/27/2010</t>
  </si>
  <si>
    <t>Enrolled 9/27/2010</t>
  </si>
  <si>
    <t>(prepared for Week of October 3, 2011)</t>
  </si>
  <si>
    <t>Apps 10/4/2010</t>
  </si>
  <si>
    <t>Admits 10/4/2010</t>
  </si>
  <si>
    <t>Enrolled 10/4/2010</t>
  </si>
  <si>
    <t>Apps 10/3/2011</t>
  </si>
  <si>
    <t>Admits 10/3/2011</t>
  </si>
  <si>
    <t>Enrolled 10/3/2011</t>
  </si>
  <si>
    <t>(prepared for Week of October 10, 2011)</t>
  </si>
  <si>
    <t>Apps 10/10/2011</t>
  </si>
  <si>
    <t>Admits 10/10/2011</t>
  </si>
  <si>
    <t>Enrolled 10/10/2011</t>
  </si>
  <si>
    <t>Apps 10/11/2010</t>
  </si>
  <si>
    <t>Admits 10/11/2010</t>
  </si>
  <si>
    <t>Enrolled 10/11/2010</t>
  </si>
  <si>
    <t>(prepared for Week of October 17, 2011)</t>
  </si>
  <si>
    <t>Apps 10/18/2010</t>
  </si>
  <si>
    <t>Apps 10/17/2011</t>
  </si>
  <si>
    <t>Admits 10/18/2010</t>
  </si>
  <si>
    <t>Admits 10/17/2011</t>
  </si>
  <si>
    <t>Enrolled 10/18/2010</t>
  </si>
  <si>
    <t>Enrolled 10/17/2011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</si>
</sst>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Border="1"/>
    <xf numFmtId="0" fontId="4" fillId="0" borderId="0" xfId="1" applyFont="1" applyFill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 vertical="center"/>
    </xf>
    <xf numFmtId="3" fontId="5" fillId="5" borderId="16" xfId="1" applyNumberFormat="1" applyFont="1" applyFill="1" applyBorder="1" applyAlignment="1">
      <alignment horizontal="center" vertical="center"/>
    </xf>
    <xf numFmtId="14" fontId="5" fillId="5" borderId="7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14" fontId="5" fillId="3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164" fontId="3" fillId="4" borderId="19" xfId="1" applyNumberFormat="1" applyFont="1" applyFill="1" applyBorder="1" applyAlignment="1">
      <alignment horizontal="center"/>
    </xf>
    <xf numFmtId="164" fontId="3" fillId="4" borderId="20" xfId="1" applyNumberFormat="1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64" fontId="3" fillId="4" borderId="23" xfId="1" applyNumberFormat="1" applyFont="1" applyFill="1" applyBorder="1" applyAlignment="1">
      <alignment horizontal="center"/>
    </xf>
    <xf numFmtId="164" fontId="3" fillId="4" borderId="25" xfId="1" applyNumberFormat="1" applyFont="1" applyFill="1" applyBorder="1" applyAlignment="1">
      <alignment horizontal="center"/>
    </xf>
    <xf numFmtId="1" fontId="3" fillId="3" borderId="26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0" fillId="0" borderId="0" xfId="0" applyBorder="1"/>
    <xf numFmtId="164" fontId="3" fillId="0" borderId="19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164" fontId="3" fillId="4" borderId="22" xfId="1" applyNumberFormat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3" fillId="4" borderId="31" xfId="1" applyNumberFormat="1" applyFont="1" applyFill="1" applyBorder="1" applyAlignment="1">
      <alignment horizontal="center"/>
    </xf>
    <xf numFmtId="1" fontId="3" fillId="3" borderId="32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28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  <xf numFmtId="0" fontId="3" fillId="0" borderId="13" xfId="1" applyFont="1" applyBorder="1" applyAlignment="1"/>
    <xf numFmtId="0" fontId="3" fillId="0" borderId="14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5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0" xfId="1" applyFont="1" applyFill="1" applyBorder="1" applyAlignment="1"/>
    <xf numFmtId="0" fontId="3" fillId="0" borderId="11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/>
    <xf numFmtId="0" fontId="3" fillId="0" borderId="6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276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277</v>
      </c>
      <c r="D6" s="9" t="s">
        <v>278</v>
      </c>
      <c r="E6" s="8" t="s">
        <v>86</v>
      </c>
      <c r="F6" s="8" t="s">
        <v>279</v>
      </c>
      <c r="G6" s="8" t="s">
        <v>280</v>
      </c>
      <c r="H6" s="8" t="s">
        <v>86</v>
      </c>
      <c r="I6" s="8" t="s">
        <v>281</v>
      </c>
      <c r="J6" s="8" t="s">
        <v>282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3695</v>
      </c>
      <c r="D7" s="14">
        <v>3796</v>
      </c>
      <c r="E7" s="15">
        <f t="shared" ref="E7:E15" si="0">(D7-C7)/C7</f>
        <v>2.733423545331529E-2</v>
      </c>
      <c r="F7" s="14">
        <v>2878</v>
      </c>
      <c r="G7" s="14">
        <v>3022</v>
      </c>
      <c r="H7" s="16">
        <f t="shared" ref="H7:H15" si="1">(G7-F7)/F7</f>
        <v>5.0034746351633082E-2</v>
      </c>
      <c r="I7" s="14">
        <v>2113</v>
      </c>
      <c r="J7" s="14">
        <v>2139</v>
      </c>
      <c r="K7" s="16">
        <f t="shared" ref="K7:K15" si="2">(J7-I7)/I7</f>
        <v>1.2304779933743492E-2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1.0138888888888888</v>
      </c>
      <c r="Q7" s="19">
        <f t="shared" ref="Q7:Q15" si="4">G7/N7</f>
        <v>1.4010199350950394</v>
      </c>
      <c r="R7" s="20">
        <f t="shared" ref="R7:R15" si="5">J7/O7</f>
        <v>1.0113475177304965</v>
      </c>
      <c r="S7" s="21"/>
      <c r="T7" s="2"/>
      <c r="U7" s="2"/>
    </row>
    <row r="8" spans="1:21">
      <c r="A8" s="91" t="s">
        <v>5</v>
      </c>
      <c r="B8" s="92"/>
      <c r="C8" s="22">
        <v>450</v>
      </c>
      <c r="D8" s="22">
        <v>442</v>
      </c>
      <c r="E8" s="15">
        <f t="shared" si="0"/>
        <v>-1.7777777777777778E-2</v>
      </c>
      <c r="F8" s="22">
        <v>276</v>
      </c>
      <c r="G8" s="22">
        <v>309</v>
      </c>
      <c r="H8" s="16">
        <f t="shared" si="1"/>
        <v>0.11956521739130435</v>
      </c>
      <c r="I8" s="22">
        <v>211</v>
      </c>
      <c r="J8" s="22">
        <v>218</v>
      </c>
      <c r="K8" s="16">
        <f t="shared" si="2"/>
        <v>3.3175355450236969E-2</v>
      </c>
      <c r="L8" s="17"/>
      <c r="M8" s="18">
        <v>392</v>
      </c>
      <c r="N8" s="18">
        <v>198</v>
      </c>
      <c r="O8" s="18">
        <v>195</v>
      </c>
      <c r="P8" s="19">
        <f t="shared" si="3"/>
        <v>1.1275510204081634</v>
      </c>
      <c r="Q8" s="19">
        <f t="shared" si="4"/>
        <v>1.5606060606060606</v>
      </c>
      <c r="R8" s="20">
        <f t="shared" si="5"/>
        <v>1.117948717948718</v>
      </c>
      <c r="S8" s="21"/>
      <c r="T8" s="2"/>
      <c r="U8" s="2"/>
    </row>
    <row r="9" spans="1:21">
      <c r="A9" s="91" t="s">
        <v>40</v>
      </c>
      <c r="B9" s="92"/>
      <c r="C9" s="22">
        <v>343</v>
      </c>
      <c r="D9" s="22">
        <v>343</v>
      </c>
      <c r="E9" s="15">
        <f t="shared" si="0"/>
        <v>0</v>
      </c>
      <c r="F9" s="22">
        <v>224</v>
      </c>
      <c r="G9" s="22">
        <v>238</v>
      </c>
      <c r="H9" s="16">
        <f t="shared" si="1"/>
        <v>6.25E-2</v>
      </c>
      <c r="I9" s="22">
        <v>178</v>
      </c>
      <c r="J9" s="22">
        <v>188</v>
      </c>
      <c r="K9" s="16">
        <f t="shared" si="2"/>
        <v>5.6179775280898875E-2</v>
      </c>
      <c r="L9" s="17"/>
      <c r="M9" s="18">
        <v>343</v>
      </c>
      <c r="N9" s="18">
        <v>169</v>
      </c>
      <c r="O9" s="18">
        <v>167</v>
      </c>
      <c r="P9" s="19">
        <f t="shared" si="3"/>
        <v>1</v>
      </c>
      <c r="Q9" s="19">
        <f t="shared" si="4"/>
        <v>1.4082840236686391</v>
      </c>
      <c r="R9" s="20">
        <f t="shared" si="5"/>
        <v>1.125748502994012</v>
      </c>
      <c r="S9" s="21"/>
      <c r="T9" s="2"/>
      <c r="U9" s="2"/>
    </row>
    <row r="10" spans="1:21">
      <c r="A10" s="91" t="s">
        <v>6</v>
      </c>
      <c r="B10" s="92"/>
      <c r="C10" s="22">
        <v>2105</v>
      </c>
      <c r="D10" s="22">
        <v>2126</v>
      </c>
      <c r="E10" s="15">
        <f t="shared" si="0"/>
        <v>9.9762470308788591E-3</v>
      </c>
      <c r="F10" s="22">
        <v>1557</v>
      </c>
      <c r="G10" s="22">
        <v>1658</v>
      </c>
      <c r="H10" s="16">
        <f t="shared" si="1"/>
        <v>6.4868336544637126E-2</v>
      </c>
      <c r="I10" s="22">
        <v>1112</v>
      </c>
      <c r="J10" s="22">
        <v>1128</v>
      </c>
      <c r="K10" s="16">
        <f t="shared" si="2"/>
        <v>1.4388489208633094E-2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1.0028301886792452</v>
      </c>
      <c r="Q10" s="19">
        <f t="shared" si="4"/>
        <v>1.5018115942028984</v>
      </c>
      <c r="R10" s="20">
        <f t="shared" si="5"/>
        <v>1.0329670329670331</v>
      </c>
      <c r="S10" s="21"/>
      <c r="T10" s="2"/>
      <c r="U10" s="2"/>
    </row>
    <row r="11" spans="1:21">
      <c r="A11" s="91" t="s">
        <v>7</v>
      </c>
      <c r="B11" s="92"/>
      <c r="C11" s="14">
        <v>546</v>
      </c>
      <c r="D11" s="14">
        <v>592</v>
      </c>
      <c r="E11" s="15">
        <f t="shared" si="0"/>
        <v>8.4249084249084255E-2</v>
      </c>
      <c r="F11" s="14">
        <v>498</v>
      </c>
      <c r="G11" s="14">
        <v>535</v>
      </c>
      <c r="H11" s="16">
        <f t="shared" si="1"/>
        <v>7.4297188755020074E-2</v>
      </c>
      <c r="I11" s="14">
        <v>418</v>
      </c>
      <c r="J11" s="14">
        <v>435</v>
      </c>
      <c r="K11" s="16">
        <f t="shared" si="2"/>
        <v>4.0669856459330141E-2</v>
      </c>
      <c r="L11" s="17"/>
      <c r="M11" s="18">
        <v>575</v>
      </c>
      <c r="N11" s="18">
        <v>460</v>
      </c>
      <c r="O11" s="18">
        <v>443</v>
      </c>
      <c r="P11" s="19">
        <f t="shared" si="3"/>
        <v>1.0295652173913044</v>
      </c>
      <c r="Q11" s="19">
        <f t="shared" si="4"/>
        <v>1.1630434782608696</v>
      </c>
      <c r="R11" s="20">
        <f t="shared" si="5"/>
        <v>0.98194130925507905</v>
      </c>
      <c r="S11" s="21"/>
      <c r="T11" s="2"/>
      <c r="U11" s="2"/>
    </row>
    <row r="12" spans="1:21">
      <c r="A12" s="91" t="s">
        <v>8</v>
      </c>
      <c r="B12" s="92"/>
      <c r="C12" s="14">
        <v>981</v>
      </c>
      <c r="D12" s="14">
        <v>1019</v>
      </c>
      <c r="E12" s="15">
        <f t="shared" si="0"/>
        <v>3.8735983690112129E-2</v>
      </c>
      <c r="F12" s="14">
        <v>766</v>
      </c>
      <c r="G12" s="14">
        <v>779</v>
      </c>
      <c r="H12" s="16">
        <f t="shared" si="1"/>
        <v>1.6971279373368148E-2</v>
      </c>
      <c r="I12" s="14">
        <v>529</v>
      </c>
      <c r="J12" s="14">
        <v>534</v>
      </c>
      <c r="K12" s="16">
        <f t="shared" si="2"/>
        <v>9.4517958412098299E-3</v>
      </c>
      <c r="L12" s="17"/>
      <c r="M12" s="18">
        <v>985</v>
      </c>
      <c r="N12" s="18">
        <v>536</v>
      </c>
      <c r="O12" s="18">
        <v>525</v>
      </c>
      <c r="P12" s="19">
        <f t="shared" si="3"/>
        <v>1.0345177664974619</v>
      </c>
      <c r="Q12" s="19">
        <f t="shared" si="4"/>
        <v>1.4533582089552239</v>
      </c>
      <c r="R12" s="20">
        <f t="shared" si="5"/>
        <v>1.0171428571428571</v>
      </c>
      <c r="S12" s="21"/>
      <c r="T12" s="2"/>
      <c r="U12" s="2"/>
    </row>
    <row r="13" spans="1:21">
      <c r="A13" s="91" t="s">
        <v>9</v>
      </c>
      <c r="B13" s="92"/>
      <c r="C13" s="23">
        <v>63</v>
      </c>
      <c r="D13" s="23">
        <v>59</v>
      </c>
      <c r="E13" s="15">
        <f t="shared" si="0"/>
        <v>-6.3492063492063489E-2</v>
      </c>
      <c r="F13" s="23">
        <v>57</v>
      </c>
      <c r="G13" s="23">
        <v>50</v>
      </c>
      <c r="H13" s="16">
        <f t="shared" si="1"/>
        <v>-0.12280701754385964</v>
      </c>
      <c r="I13" s="23">
        <v>54</v>
      </c>
      <c r="J13" s="23">
        <v>42</v>
      </c>
      <c r="K13" s="16">
        <f t="shared" si="2"/>
        <v>-0.22222222222222221</v>
      </c>
      <c r="L13" s="17"/>
      <c r="M13" s="18">
        <v>64</v>
      </c>
      <c r="N13" s="18">
        <v>57</v>
      </c>
      <c r="O13" s="18">
        <v>55</v>
      </c>
      <c r="P13" s="19">
        <f t="shared" si="3"/>
        <v>0.921875</v>
      </c>
      <c r="Q13" s="19">
        <f t="shared" si="4"/>
        <v>0.8771929824561403</v>
      </c>
      <c r="R13" s="20">
        <f t="shared" si="5"/>
        <v>0.76363636363636367</v>
      </c>
      <c r="S13" s="21"/>
      <c r="T13" s="2"/>
      <c r="U13" s="2"/>
    </row>
    <row r="14" spans="1:21">
      <c r="A14" s="82" t="s">
        <v>10</v>
      </c>
      <c r="B14" s="83"/>
      <c r="C14" s="22">
        <v>904</v>
      </c>
      <c r="D14" s="22">
        <v>919</v>
      </c>
      <c r="E14" s="15">
        <f t="shared" si="0"/>
        <v>1.6592920353982302E-2</v>
      </c>
      <c r="F14" s="22">
        <v>377</v>
      </c>
      <c r="G14" s="22">
        <v>369</v>
      </c>
      <c r="H14" s="16">
        <f t="shared" si="1"/>
        <v>-2.1220159151193633E-2</v>
      </c>
      <c r="I14" s="22">
        <v>317</v>
      </c>
      <c r="J14" s="22">
        <v>296</v>
      </c>
      <c r="K14" s="16">
        <f t="shared" si="2"/>
        <v>-6.6246056782334389E-2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1.0165929203539823</v>
      </c>
      <c r="Q14" s="19">
        <f t="shared" si="4"/>
        <v>1.1319018404907975</v>
      </c>
      <c r="R14" s="20">
        <f t="shared" si="5"/>
        <v>0.93670886075949367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4599</v>
      </c>
      <c r="D15" s="26">
        <f>D7+D14</f>
        <v>4715</v>
      </c>
      <c r="E15" s="27">
        <f t="shared" si="0"/>
        <v>2.522287453794303E-2</v>
      </c>
      <c r="F15" s="25">
        <f>F7+F14</f>
        <v>3255</v>
      </c>
      <c r="G15" s="25">
        <f>G7+G14</f>
        <v>3391</v>
      </c>
      <c r="H15" s="28">
        <f t="shared" si="1"/>
        <v>4.1781874039938556E-2</v>
      </c>
      <c r="I15" s="25">
        <f>I7+I14</f>
        <v>2430</v>
      </c>
      <c r="J15" s="25">
        <f>J7+J14</f>
        <v>2435</v>
      </c>
      <c r="K15" s="28">
        <f t="shared" si="2"/>
        <v>2.05761316872428E-3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1.0144148020654045</v>
      </c>
      <c r="Q15" s="31">
        <f t="shared" si="4"/>
        <v>1.3656866693515908</v>
      </c>
      <c r="R15" s="32">
        <f t="shared" si="5"/>
        <v>1.0016454134101194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281</v>
      </c>
      <c r="E17" s="15">
        <f t="shared" ref="E17:E55" si="6">(D17-C17)/C17</f>
        <v>4.0740740740740744E-2</v>
      </c>
      <c r="F17" s="22">
        <v>178</v>
      </c>
      <c r="G17" s="22">
        <v>191</v>
      </c>
      <c r="H17" s="16">
        <f t="shared" ref="H17:H55" si="7">(G17-F17)/F17</f>
        <v>7.3033707865168537E-2</v>
      </c>
      <c r="I17" s="22">
        <v>135</v>
      </c>
      <c r="J17" s="22">
        <v>130</v>
      </c>
      <c r="K17" s="16">
        <f t="shared" ref="K17:K55" si="8">(J17-I17)/I17</f>
        <v>-3.7037037037037035E-2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0.9273927392739274</v>
      </c>
      <c r="Q17" s="19">
        <f t="shared" ref="Q17:Q31" si="10">G17/N17</f>
        <v>1.3356643356643356</v>
      </c>
      <c r="R17" s="20">
        <f t="shared" ref="R17:R31" si="11">J17/O17</f>
        <v>0.91549295774647887</v>
      </c>
      <c r="S17" s="21"/>
      <c r="T17" s="2"/>
      <c r="U17" s="2"/>
    </row>
    <row r="18" spans="1:21">
      <c r="A18" s="89"/>
      <c r="B18" s="42" t="s">
        <v>15</v>
      </c>
      <c r="C18" s="46">
        <v>394</v>
      </c>
      <c r="D18" s="47">
        <v>452</v>
      </c>
      <c r="E18" s="48">
        <f t="shared" si="6"/>
        <v>0.14720812182741116</v>
      </c>
      <c r="F18" s="46">
        <v>268</v>
      </c>
      <c r="G18" s="46">
        <v>313</v>
      </c>
      <c r="H18" s="49">
        <f t="shared" si="7"/>
        <v>0.16791044776119404</v>
      </c>
      <c r="I18" s="46">
        <v>200</v>
      </c>
      <c r="J18" s="46">
        <v>223</v>
      </c>
      <c r="K18" s="49">
        <f t="shared" si="8"/>
        <v>0.115</v>
      </c>
      <c r="L18" s="44"/>
      <c r="M18" s="50">
        <v>442</v>
      </c>
      <c r="N18" s="50">
        <v>219</v>
      </c>
      <c r="O18" s="50">
        <v>217</v>
      </c>
      <c r="P18" s="19">
        <f t="shared" si="9"/>
        <v>1.0226244343891402</v>
      </c>
      <c r="Q18" s="19">
        <f t="shared" si="10"/>
        <v>1.4292237442922375</v>
      </c>
      <c r="R18" s="20">
        <f t="shared" si="11"/>
        <v>1.0276497695852536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153</v>
      </c>
      <c r="E19" s="54">
        <f t="shared" si="6"/>
        <v>0.15909090909090909</v>
      </c>
      <c r="F19" s="52">
        <v>46</v>
      </c>
      <c r="G19" s="52">
        <v>38</v>
      </c>
      <c r="H19" s="55">
        <f t="shared" si="7"/>
        <v>-0.17391304347826086</v>
      </c>
      <c r="I19" s="52">
        <v>33</v>
      </c>
      <c r="J19" s="52">
        <v>27</v>
      </c>
      <c r="K19" s="55">
        <f t="shared" si="8"/>
        <v>-0.18181818181818182</v>
      </c>
      <c r="L19" s="56"/>
      <c r="M19" s="57">
        <v>153</v>
      </c>
      <c r="N19" s="57">
        <v>42</v>
      </c>
      <c r="O19" s="57">
        <v>40</v>
      </c>
      <c r="P19" s="58">
        <f t="shared" si="9"/>
        <v>1</v>
      </c>
      <c r="Q19" s="58">
        <f t="shared" si="10"/>
        <v>0.90476190476190477</v>
      </c>
      <c r="R19" s="59">
        <f t="shared" si="11"/>
        <v>0.67500000000000004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335</v>
      </c>
      <c r="D20" s="47">
        <v>321</v>
      </c>
      <c r="E20" s="48">
        <f t="shared" si="6"/>
        <v>-4.1791044776119404E-2</v>
      </c>
      <c r="F20" s="46">
        <v>227</v>
      </c>
      <c r="G20" s="46">
        <v>236</v>
      </c>
      <c r="H20" s="49">
        <f t="shared" si="7"/>
        <v>3.9647577092511016E-2</v>
      </c>
      <c r="I20" s="46">
        <v>158</v>
      </c>
      <c r="J20" s="46">
        <v>160</v>
      </c>
      <c r="K20" s="16">
        <f t="shared" si="8"/>
        <v>1.2658227848101266E-2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0.95820895522388061</v>
      </c>
      <c r="Q20" s="61">
        <f t="shared" si="10"/>
        <v>1.5031847133757963</v>
      </c>
      <c r="R20" s="62">
        <f t="shared" si="11"/>
        <v>1.0457516339869282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568</v>
      </c>
      <c r="D21" s="43">
        <v>562</v>
      </c>
      <c r="E21" s="15">
        <f t="shared" si="6"/>
        <v>-1.0563380281690141E-2</v>
      </c>
      <c r="F21" s="22">
        <v>403</v>
      </c>
      <c r="G21" s="22">
        <v>419</v>
      </c>
      <c r="H21" s="16">
        <f t="shared" si="7"/>
        <v>3.9702233250620347E-2</v>
      </c>
      <c r="I21" s="22">
        <v>307</v>
      </c>
      <c r="J21" s="22">
        <v>294</v>
      </c>
      <c r="K21" s="49">
        <f t="shared" si="8"/>
        <v>-4.2345276872964167E-2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0.99118165784832446</v>
      </c>
      <c r="Q21" s="19">
        <f t="shared" si="10"/>
        <v>1.3782894736842106</v>
      </c>
      <c r="R21" s="20">
        <f t="shared" si="11"/>
        <v>0.98657718120805371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186</v>
      </c>
      <c r="D22" s="53">
        <v>186</v>
      </c>
      <c r="E22" s="54">
        <f t="shared" si="6"/>
        <v>0</v>
      </c>
      <c r="F22" s="52">
        <v>92</v>
      </c>
      <c r="G22" s="52">
        <v>78</v>
      </c>
      <c r="H22" s="55">
        <f t="shared" si="7"/>
        <v>-0.15217391304347827</v>
      </c>
      <c r="I22" s="52">
        <v>75</v>
      </c>
      <c r="J22" s="52">
        <v>61</v>
      </c>
      <c r="K22" s="55">
        <f t="shared" si="8"/>
        <v>-0.18666666666666668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1.04</v>
      </c>
      <c r="R22" s="59">
        <f t="shared" si="11"/>
        <v>0.81333333333333335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340</v>
      </c>
      <c r="D23" s="47">
        <v>348</v>
      </c>
      <c r="E23" s="48">
        <f t="shared" si="6"/>
        <v>2.3529411764705882E-2</v>
      </c>
      <c r="F23" s="46">
        <v>227</v>
      </c>
      <c r="G23" s="46">
        <v>259</v>
      </c>
      <c r="H23" s="49">
        <f t="shared" si="7"/>
        <v>0.14096916299559473</v>
      </c>
      <c r="I23" s="46">
        <v>151</v>
      </c>
      <c r="J23" s="46">
        <v>172</v>
      </c>
      <c r="K23" s="16">
        <f t="shared" si="8"/>
        <v>0.13907284768211919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526</v>
      </c>
      <c r="D24" s="43">
        <v>532</v>
      </c>
      <c r="E24" s="15">
        <f t="shared" si="6"/>
        <v>1.1406844106463879E-2</v>
      </c>
      <c r="F24" s="22">
        <v>370</v>
      </c>
      <c r="G24" s="22">
        <v>404</v>
      </c>
      <c r="H24" s="16">
        <f t="shared" si="7"/>
        <v>9.1891891891891897E-2</v>
      </c>
      <c r="I24" s="22">
        <v>261</v>
      </c>
      <c r="J24" s="22">
        <v>277</v>
      </c>
      <c r="K24" s="49">
        <f t="shared" si="8"/>
        <v>6.1302681992337162E-2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1.112970711297071</v>
      </c>
      <c r="Q24" s="19">
        <f t="shared" si="10"/>
        <v>1.7955555555555556</v>
      </c>
      <c r="R24" s="20">
        <f t="shared" si="11"/>
        <v>1.242152466367713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245</v>
      </c>
      <c r="D25" s="53">
        <v>223</v>
      </c>
      <c r="E25" s="54">
        <f t="shared" si="6"/>
        <v>-8.9795918367346933E-2</v>
      </c>
      <c r="F25" s="52">
        <v>72</v>
      </c>
      <c r="G25" s="52">
        <v>65</v>
      </c>
      <c r="H25" s="55">
        <f t="shared" si="7"/>
        <v>-9.7222222222222224E-2</v>
      </c>
      <c r="I25" s="52">
        <v>65</v>
      </c>
      <c r="J25" s="52">
        <v>57</v>
      </c>
      <c r="K25" s="55">
        <f t="shared" si="8"/>
        <v>-0.12307692307692308</v>
      </c>
      <c r="L25" s="56"/>
      <c r="M25" s="57">
        <v>224</v>
      </c>
      <c r="N25" s="57">
        <v>59</v>
      </c>
      <c r="O25" s="57">
        <v>58</v>
      </c>
      <c r="P25" s="58">
        <f t="shared" si="9"/>
        <v>0.9955357142857143</v>
      </c>
      <c r="Q25" s="58">
        <f t="shared" si="10"/>
        <v>1.1016949152542372</v>
      </c>
      <c r="R25" s="59">
        <f t="shared" si="11"/>
        <v>0.98275862068965514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217</v>
      </c>
      <c r="D26" s="47">
        <v>250</v>
      </c>
      <c r="E26" s="48">
        <f t="shared" si="6"/>
        <v>0.15207373271889402</v>
      </c>
      <c r="F26" s="46">
        <v>149</v>
      </c>
      <c r="G26" s="46">
        <v>187</v>
      </c>
      <c r="H26" s="49">
        <f t="shared" si="7"/>
        <v>0.25503355704697989</v>
      </c>
      <c r="I26" s="46">
        <v>108</v>
      </c>
      <c r="J26" s="46">
        <v>133</v>
      </c>
      <c r="K26" s="16">
        <f t="shared" si="8"/>
        <v>0.23148148148148148</v>
      </c>
      <c r="L26" s="44"/>
      <c r="M26" s="50">
        <v>217</v>
      </c>
      <c r="N26" s="50">
        <v>104</v>
      </c>
      <c r="O26" s="50">
        <v>102</v>
      </c>
      <c r="P26" s="61">
        <f t="shared" si="9"/>
        <v>1.1520737327188939</v>
      </c>
      <c r="Q26" s="61">
        <f t="shared" si="10"/>
        <v>1.7980769230769231</v>
      </c>
      <c r="R26" s="62">
        <f t="shared" si="11"/>
        <v>1.303921568627451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316</v>
      </c>
      <c r="D27" s="43">
        <v>350</v>
      </c>
      <c r="E27" s="15">
        <f t="shared" si="6"/>
        <v>0.10759493670886076</v>
      </c>
      <c r="F27" s="22">
        <v>241</v>
      </c>
      <c r="G27" s="22">
        <v>275</v>
      </c>
      <c r="H27" s="16">
        <f t="shared" si="7"/>
        <v>0.14107883817427386</v>
      </c>
      <c r="I27" s="22">
        <v>191</v>
      </c>
      <c r="J27" s="22">
        <v>204</v>
      </c>
      <c r="K27" s="49">
        <f t="shared" si="8"/>
        <v>6.8062827225130892E-2</v>
      </c>
      <c r="L27" s="44"/>
      <c r="M27" s="18">
        <v>316</v>
      </c>
      <c r="N27" s="18">
        <v>185</v>
      </c>
      <c r="O27" s="18">
        <v>182</v>
      </c>
      <c r="P27" s="19">
        <f t="shared" si="9"/>
        <v>1.1075949367088607</v>
      </c>
      <c r="Q27" s="19">
        <f t="shared" si="10"/>
        <v>1.4864864864864864</v>
      </c>
      <c r="R27" s="20">
        <f t="shared" si="11"/>
        <v>1.1208791208791209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9</v>
      </c>
      <c r="K28" s="55">
        <f t="shared" si="8"/>
        <v>-0.30769230769230771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59</v>
      </c>
      <c r="G29" s="46">
        <v>50</v>
      </c>
      <c r="H29" s="49">
        <f t="shared" si="7"/>
        <v>-0.15254237288135594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1.0416666666666667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138</v>
      </c>
      <c r="D30" s="43">
        <v>136</v>
      </c>
      <c r="E30" s="15">
        <f t="shared" si="6"/>
        <v>-1.4492753623188406E-2</v>
      </c>
      <c r="F30" s="22">
        <v>107</v>
      </c>
      <c r="G30" s="22">
        <v>102</v>
      </c>
      <c r="H30" s="16">
        <f t="shared" si="7"/>
        <v>-4.6728971962616821E-2</v>
      </c>
      <c r="I30" s="22">
        <v>84</v>
      </c>
      <c r="J30" s="22">
        <v>71</v>
      </c>
      <c r="K30" s="49">
        <f t="shared" si="8"/>
        <v>-0.15476190476190477</v>
      </c>
      <c r="L30" s="44"/>
      <c r="M30" s="18">
        <v>139</v>
      </c>
      <c r="N30" s="18">
        <v>83</v>
      </c>
      <c r="O30" s="18">
        <v>81</v>
      </c>
      <c r="P30" s="19">
        <f t="shared" si="9"/>
        <v>0.97841726618705038</v>
      </c>
      <c r="Q30" s="19">
        <f t="shared" si="10"/>
        <v>1.2289156626506024</v>
      </c>
      <c r="R30" s="20">
        <f t="shared" si="11"/>
        <v>0.87654320987654322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119</v>
      </c>
      <c r="E31" s="54">
        <f t="shared" si="6"/>
        <v>6.25E-2</v>
      </c>
      <c r="F31" s="52">
        <v>66</v>
      </c>
      <c r="G31" s="52">
        <v>82</v>
      </c>
      <c r="H31" s="55">
        <f t="shared" si="7"/>
        <v>0.24242424242424243</v>
      </c>
      <c r="I31" s="52">
        <v>56</v>
      </c>
      <c r="J31" s="52">
        <v>68</v>
      </c>
      <c r="K31" s="55">
        <f t="shared" si="8"/>
        <v>0.21428571428571427</v>
      </c>
      <c r="L31" s="56"/>
      <c r="M31" s="57">
        <v>112</v>
      </c>
      <c r="N31" s="57">
        <v>63</v>
      </c>
      <c r="O31" s="57">
        <v>56</v>
      </c>
      <c r="P31" s="58">
        <f t="shared" si="9"/>
        <v>1.0625</v>
      </c>
      <c r="Q31" s="58">
        <f t="shared" si="10"/>
        <v>1.3015873015873016</v>
      </c>
      <c r="R31" s="59">
        <f t="shared" si="11"/>
        <v>1.2142857142857142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28</v>
      </c>
      <c r="D32" s="47">
        <v>14</v>
      </c>
      <c r="E32" s="48">
        <f t="shared" si="6"/>
        <v>-0.5</v>
      </c>
      <c r="F32" s="46">
        <v>24</v>
      </c>
      <c r="G32" s="46">
        <v>12</v>
      </c>
      <c r="H32" s="49">
        <f t="shared" si="7"/>
        <v>-0.5</v>
      </c>
      <c r="I32" s="46">
        <v>21</v>
      </c>
      <c r="J32" s="46">
        <v>12</v>
      </c>
      <c r="K32" s="16">
        <f t="shared" si="8"/>
        <v>-0.42857142857142855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44</v>
      </c>
      <c r="D33" s="43">
        <v>36</v>
      </c>
      <c r="E33" s="15">
        <f t="shared" si="6"/>
        <v>-0.18181818181818182</v>
      </c>
      <c r="F33" s="22">
        <v>34</v>
      </c>
      <c r="G33" s="22">
        <v>26</v>
      </c>
      <c r="H33" s="16">
        <f t="shared" si="7"/>
        <v>-0.23529411764705882</v>
      </c>
      <c r="I33" s="22">
        <v>28</v>
      </c>
      <c r="J33" s="22">
        <v>22</v>
      </c>
      <c r="K33" s="49">
        <f t="shared" si="8"/>
        <v>-0.21428571428571427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37</v>
      </c>
      <c r="G34" s="52">
        <v>28</v>
      </c>
      <c r="H34" s="55">
        <f t="shared" si="7"/>
        <v>-0.24324324324324326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107</v>
      </c>
      <c r="D35" s="47">
        <v>133</v>
      </c>
      <c r="E35" s="48">
        <f t="shared" si="6"/>
        <v>0.24299065420560748</v>
      </c>
      <c r="F35" s="46">
        <v>72</v>
      </c>
      <c r="G35" s="46">
        <v>97</v>
      </c>
      <c r="H35" s="49">
        <f t="shared" si="7"/>
        <v>0.34722222222222221</v>
      </c>
      <c r="I35" s="46">
        <v>60</v>
      </c>
      <c r="J35" s="46">
        <v>75</v>
      </c>
      <c r="K35" s="16">
        <f t="shared" si="8"/>
        <v>0.25</v>
      </c>
      <c r="L35" s="44"/>
      <c r="M35" s="50">
        <v>107</v>
      </c>
      <c r="N35" s="50">
        <v>57</v>
      </c>
      <c r="O35" s="50">
        <v>57</v>
      </c>
      <c r="P35" s="61">
        <f t="shared" si="9"/>
        <v>1.2429906542056075</v>
      </c>
      <c r="Q35" s="61">
        <f t="shared" si="12"/>
        <v>1.7017543859649122</v>
      </c>
      <c r="R35" s="62">
        <f t="shared" si="13"/>
        <v>1.3157894736842106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228</v>
      </c>
      <c r="D36" s="43">
        <v>258</v>
      </c>
      <c r="E36" s="15">
        <f t="shared" si="6"/>
        <v>0.13157894736842105</v>
      </c>
      <c r="F36" s="22">
        <v>168</v>
      </c>
      <c r="G36" s="22">
        <v>192</v>
      </c>
      <c r="H36" s="16">
        <f t="shared" si="7"/>
        <v>0.14285714285714285</v>
      </c>
      <c r="I36" s="22">
        <v>141</v>
      </c>
      <c r="J36" s="22">
        <v>156</v>
      </c>
      <c r="K36" s="49">
        <f t="shared" si="8"/>
        <v>0.10638297872340426</v>
      </c>
      <c r="L36" s="44"/>
      <c r="M36" s="18">
        <v>228</v>
      </c>
      <c r="N36" s="18">
        <v>137</v>
      </c>
      <c r="O36" s="18">
        <v>135</v>
      </c>
      <c r="P36" s="19">
        <f t="shared" si="9"/>
        <v>1.131578947368421</v>
      </c>
      <c r="Q36" s="19">
        <f t="shared" si="12"/>
        <v>1.4014598540145986</v>
      </c>
      <c r="R36" s="20">
        <f t="shared" si="13"/>
        <v>1.1555555555555554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57</v>
      </c>
      <c r="E37" s="54">
        <f t="shared" si="6"/>
        <v>0.26666666666666666</v>
      </c>
      <c r="F37" s="52">
        <v>31</v>
      </c>
      <c r="G37" s="52">
        <v>39</v>
      </c>
      <c r="H37" s="55">
        <f t="shared" si="7"/>
        <v>0.25806451612903225</v>
      </c>
      <c r="I37" s="52">
        <v>25</v>
      </c>
      <c r="J37" s="52">
        <v>31</v>
      </c>
      <c r="K37" s="55">
        <f t="shared" si="8"/>
        <v>0.24</v>
      </c>
      <c r="L37" s="56"/>
      <c r="M37" s="57">
        <v>45</v>
      </c>
      <c r="N37" s="57">
        <v>24</v>
      </c>
      <c r="O37" s="57">
        <v>24</v>
      </c>
      <c r="P37" s="58">
        <f t="shared" si="9"/>
        <v>1.2666666666666666</v>
      </c>
      <c r="Q37" s="58">
        <f t="shared" si="12"/>
        <v>1.625</v>
      </c>
      <c r="R37" s="59">
        <f t="shared" si="13"/>
        <v>1.2916666666666667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32</v>
      </c>
      <c r="H39" s="16">
        <f t="shared" si="7"/>
        <v>3.2258064516129031E-2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1.5238095238095237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12</v>
      </c>
      <c r="G40" s="52">
        <v>7</v>
      </c>
      <c r="H40" s="55">
        <f t="shared" si="7"/>
        <v>-0.41666666666666669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592</v>
      </c>
      <c r="D41" s="70">
        <v>562</v>
      </c>
      <c r="E41" s="71">
        <f t="shared" si="6"/>
        <v>-5.0675675675675678E-2</v>
      </c>
      <c r="F41" s="72">
        <v>513</v>
      </c>
      <c r="G41" s="72">
        <v>496</v>
      </c>
      <c r="H41" s="73">
        <f t="shared" si="7"/>
        <v>-3.3138401559454189E-2</v>
      </c>
      <c r="I41" s="72">
        <v>354</v>
      </c>
      <c r="J41" s="72">
        <v>326</v>
      </c>
      <c r="K41" s="16">
        <f t="shared" si="8"/>
        <v>-7.909604519774012E-2</v>
      </c>
      <c r="L41" s="74"/>
      <c r="M41" s="75">
        <v>590</v>
      </c>
      <c r="N41" s="75">
        <v>349</v>
      </c>
      <c r="O41" s="75">
        <v>346</v>
      </c>
      <c r="P41" s="76">
        <f t="shared" si="9"/>
        <v>0.9525423728813559</v>
      </c>
      <c r="Q41" s="76">
        <f t="shared" si="12"/>
        <v>1.4212034383954155</v>
      </c>
      <c r="R41" s="77">
        <f t="shared" si="13"/>
        <v>0.94219653179190754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1195</v>
      </c>
      <c r="D42" s="53">
        <v>1156</v>
      </c>
      <c r="E42" s="54">
        <f t="shared" si="6"/>
        <v>-3.2635983263598324E-2</v>
      </c>
      <c r="F42" s="52">
        <v>1057</v>
      </c>
      <c r="G42" s="52">
        <v>1022</v>
      </c>
      <c r="H42" s="55">
        <f t="shared" si="7"/>
        <v>-3.3112582781456956E-2</v>
      </c>
      <c r="I42" s="52">
        <v>738</v>
      </c>
      <c r="J42" s="52">
        <v>707</v>
      </c>
      <c r="K42" s="55">
        <f t="shared" si="8"/>
        <v>-4.2005420054200542E-2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0.96413678065054209</v>
      </c>
      <c r="Q42" s="58">
        <f t="shared" si="12"/>
        <v>1.3644859813084111</v>
      </c>
      <c r="R42" s="59">
        <f t="shared" si="13"/>
        <v>0.96849315068493147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23</v>
      </c>
      <c r="D44" s="43">
        <v>27</v>
      </c>
      <c r="E44" s="15">
        <f t="shared" si="6"/>
        <v>0.17391304347826086</v>
      </c>
      <c r="F44" s="22">
        <v>20</v>
      </c>
      <c r="G44" s="22">
        <v>23</v>
      </c>
      <c r="H44" s="49">
        <f t="shared" si="7"/>
        <v>0.15</v>
      </c>
      <c r="I44" s="22">
        <v>17</v>
      </c>
      <c r="J44" s="22">
        <v>21</v>
      </c>
      <c r="K44" s="49">
        <f t="shared" si="8"/>
        <v>0.23529411764705882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1.3529411764705883</v>
      </c>
      <c r="R44" s="20">
        <f>J44/O44</f>
        <v>1.3125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20</v>
      </c>
      <c r="H45" s="55">
        <f t="shared" si="7"/>
        <v>1.5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2.8571428571428572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11</v>
      </c>
      <c r="E46" s="48">
        <f t="shared" si="6"/>
        <v>-0.15384615384615385</v>
      </c>
      <c r="F46" s="46">
        <v>12</v>
      </c>
      <c r="G46" s="46">
        <v>9</v>
      </c>
      <c r="H46" s="49">
        <f t="shared" si="7"/>
        <v>-0.25</v>
      </c>
      <c r="I46" s="46">
        <v>11</v>
      </c>
      <c r="J46" s="46">
        <v>6</v>
      </c>
      <c r="K46" s="16">
        <f t="shared" si="8"/>
        <v>-0.45454545454545453</v>
      </c>
      <c r="L46" s="64"/>
      <c r="M46" s="50">
        <v>13</v>
      </c>
      <c r="N46" s="50">
        <v>11</v>
      </c>
      <c r="O46" s="50">
        <v>11</v>
      </c>
      <c r="P46" s="61">
        <f t="shared" si="14"/>
        <v>0.84615384615384615</v>
      </c>
      <c r="Q46" s="61">
        <f>G46/N46</f>
        <v>0.81818181818181823</v>
      </c>
      <c r="R46" s="62">
        <f>J46/O46</f>
        <v>0.54545454545454541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20</v>
      </c>
      <c r="E47" s="54">
        <f t="shared" si="6"/>
        <v>-0.25925925925925924</v>
      </c>
      <c r="F47" s="52">
        <v>26</v>
      </c>
      <c r="G47" s="52">
        <v>17</v>
      </c>
      <c r="H47" s="55">
        <f t="shared" si="7"/>
        <v>-0.34615384615384615</v>
      </c>
      <c r="I47" s="52">
        <v>22</v>
      </c>
      <c r="J47" s="52">
        <v>13</v>
      </c>
      <c r="K47" s="55">
        <f t="shared" si="8"/>
        <v>-0.40909090909090912</v>
      </c>
      <c r="L47" s="65"/>
      <c r="M47" s="57">
        <v>28</v>
      </c>
      <c r="N47" s="57">
        <v>23</v>
      </c>
      <c r="O47" s="57">
        <v>23</v>
      </c>
      <c r="P47" s="58">
        <f t="shared" si="14"/>
        <v>0.7142857142857143</v>
      </c>
      <c r="Q47" s="58">
        <f>G47/N47</f>
        <v>0.73913043478260865</v>
      </c>
      <c r="R47" s="59">
        <f>J47/O47</f>
        <v>0.56521739130434778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0</v>
      </c>
      <c r="H48" s="73">
        <f t="shared" si="7"/>
        <v>-1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5</v>
      </c>
      <c r="H49" s="55">
        <f t="shared" si="7"/>
        <v>-0.2857142857142857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70</v>
      </c>
      <c r="D50" s="47">
        <v>69</v>
      </c>
      <c r="E50" s="48">
        <f t="shared" si="6"/>
        <v>-1.4285714285714285E-2</v>
      </c>
      <c r="F50" s="46">
        <v>49</v>
      </c>
      <c r="G50" s="46">
        <v>60</v>
      </c>
      <c r="H50" s="49">
        <f t="shared" si="7"/>
        <v>0.22448979591836735</v>
      </c>
      <c r="I50" s="46">
        <v>34</v>
      </c>
      <c r="J50" s="46">
        <v>40</v>
      </c>
      <c r="K50" s="16">
        <f t="shared" si="8"/>
        <v>0.17647058823529413</v>
      </c>
      <c r="L50" s="64"/>
      <c r="M50" s="50">
        <v>87</v>
      </c>
      <c r="N50" s="50">
        <v>59</v>
      </c>
      <c r="O50" s="50">
        <v>59</v>
      </c>
      <c r="P50" s="61">
        <f t="shared" si="14"/>
        <v>0.7931034482758621</v>
      </c>
      <c r="Q50" s="61">
        <f>G50/N50</f>
        <v>1.0169491525423728</v>
      </c>
      <c r="R50" s="62">
        <f>J50/O50</f>
        <v>0.67796610169491522</v>
      </c>
      <c r="S50" s="21"/>
    </row>
    <row r="51" spans="1:19" ht="15.75" thickBot="1">
      <c r="A51" s="80"/>
      <c r="B51" s="51" t="s">
        <v>15</v>
      </c>
      <c r="C51" s="52">
        <v>132</v>
      </c>
      <c r="D51" s="53">
        <v>134</v>
      </c>
      <c r="E51" s="54">
        <f t="shared" si="6"/>
        <v>1.5151515151515152E-2</v>
      </c>
      <c r="F51" s="52">
        <v>97</v>
      </c>
      <c r="G51" s="52">
        <v>113</v>
      </c>
      <c r="H51" s="55">
        <f t="shared" si="7"/>
        <v>0.16494845360824742</v>
      </c>
      <c r="I51" s="52">
        <v>69</v>
      </c>
      <c r="J51" s="52">
        <v>78</v>
      </c>
      <c r="K51" s="55">
        <f t="shared" si="8"/>
        <v>0.13043478260869565</v>
      </c>
      <c r="L51" s="65"/>
      <c r="M51" s="57">
        <v>159</v>
      </c>
      <c r="N51" s="57">
        <v>114</v>
      </c>
      <c r="O51" s="57">
        <v>112</v>
      </c>
      <c r="P51" s="58">
        <f t="shared" si="14"/>
        <v>0.84276729559748431</v>
      </c>
      <c r="Q51" s="58">
        <f>G51/N51</f>
        <v>0.99122807017543857</v>
      </c>
      <c r="R51" s="59">
        <f>J51/O51</f>
        <v>0.6964285714285714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42</v>
      </c>
      <c r="E52" s="48">
        <f t="shared" si="6"/>
        <v>0.23529411764705882</v>
      </c>
      <c r="F52" s="46">
        <v>29</v>
      </c>
      <c r="G52" s="46">
        <v>40</v>
      </c>
      <c r="H52" s="49">
        <f t="shared" si="7"/>
        <v>0.37931034482758619</v>
      </c>
      <c r="I52" s="46">
        <v>17</v>
      </c>
      <c r="J52" s="46">
        <v>24</v>
      </c>
      <c r="K52" s="16">
        <f t="shared" si="8"/>
        <v>0.41176470588235292</v>
      </c>
      <c r="L52" s="64"/>
      <c r="M52" s="50">
        <v>34</v>
      </c>
      <c r="N52" s="50">
        <v>17</v>
      </c>
      <c r="O52" s="50">
        <v>17</v>
      </c>
      <c r="P52" s="61">
        <f t="shared" si="14"/>
        <v>1.2352941176470589</v>
      </c>
      <c r="Q52" s="61">
        <f>G52/N52</f>
        <v>2.3529411764705883</v>
      </c>
      <c r="R52" s="62">
        <f>J52/O52</f>
        <v>1.411764705882353</v>
      </c>
      <c r="S52" s="21"/>
    </row>
    <row r="53" spans="1:19" ht="15.75" thickBot="1">
      <c r="A53" s="80"/>
      <c r="B53" s="51" t="s">
        <v>15</v>
      </c>
      <c r="C53" s="52">
        <v>51</v>
      </c>
      <c r="D53" s="53">
        <v>74</v>
      </c>
      <c r="E53" s="54">
        <f t="shared" si="6"/>
        <v>0.45098039215686275</v>
      </c>
      <c r="F53" s="52">
        <v>44</v>
      </c>
      <c r="G53" s="52">
        <v>71</v>
      </c>
      <c r="H53" s="55">
        <f t="shared" si="7"/>
        <v>0.61363636363636365</v>
      </c>
      <c r="I53" s="52">
        <v>27</v>
      </c>
      <c r="J53" s="52">
        <v>46</v>
      </c>
      <c r="K53" s="55">
        <f t="shared" si="8"/>
        <v>0.70370370370370372</v>
      </c>
      <c r="L53" s="65"/>
      <c r="M53" s="57">
        <v>67</v>
      </c>
      <c r="N53" s="57">
        <v>45</v>
      </c>
      <c r="O53" s="57">
        <v>43</v>
      </c>
      <c r="P53" s="58">
        <f t="shared" si="14"/>
        <v>1.1044776119402986</v>
      </c>
      <c r="Q53" s="58">
        <f>G53/N53</f>
        <v>1.5777777777777777</v>
      </c>
      <c r="R53" s="59">
        <f>J53/O53</f>
        <v>1.069767441860465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3</v>
      </c>
      <c r="H54" s="49">
        <f t="shared" si="7"/>
        <v>0.5</v>
      </c>
      <c r="I54" s="46">
        <v>0</v>
      </c>
      <c r="J54" s="46">
        <v>3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11</v>
      </c>
      <c r="E55" s="54">
        <f t="shared" si="6"/>
        <v>0.5714285714285714</v>
      </c>
      <c r="F55" s="52">
        <v>5</v>
      </c>
      <c r="G55" s="52">
        <v>8</v>
      </c>
      <c r="H55" s="55">
        <f t="shared" si="7"/>
        <v>0.6</v>
      </c>
      <c r="I55" s="52">
        <v>3</v>
      </c>
      <c r="J55" s="52">
        <v>7</v>
      </c>
      <c r="K55" s="54">
        <f t="shared" si="8"/>
        <v>1.3333333333333333</v>
      </c>
      <c r="L55" s="65"/>
      <c r="M55" s="57">
        <v>8</v>
      </c>
      <c r="N55" s="57">
        <v>4</v>
      </c>
      <c r="O55" s="57">
        <v>4</v>
      </c>
      <c r="P55" s="58">
        <f t="shared" si="14"/>
        <v>1.375</v>
      </c>
      <c r="Q55" s="58">
        <f>G55/N55</f>
        <v>2</v>
      </c>
      <c r="R55" s="59">
        <f>J55/O55</f>
        <v>1.75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43:A45"/>
    <mergeCell ref="A46:A47"/>
    <mergeCell ref="A48:A49"/>
    <mergeCell ref="A50:A51"/>
    <mergeCell ref="A52:A53"/>
    <mergeCell ref="A54:A55"/>
    <mergeCell ref="A26:A28"/>
    <mergeCell ref="A29:A31"/>
    <mergeCell ref="A32:A34"/>
    <mergeCell ref="A35:A37"/>
    <mergeCell ref="A38:A40"/>
    <mergeCell ref="A41:A42"/>
    <mergeCell ref="A14:B14"/>
    <mergeCell ref="A15:B15"/>
    <mergeCell ref="A16:B16"/>
    <mergeCell ref="A17:A19"/>
    <mergeCell ref="A20:A22"/>
    <mergeCell ref="A23:A25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213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219</v>
      </c>
      <c r="D6" s="9" t="s">
        <v>214</v>
      </c>
      <c r="E6" s="8" t="s">
        <v>86</v>
      </c>
      <c r="F6" s="8" t="s">
        <v>216</v>
      </c>
      <c r="G6" s="8" t="s">
        <v>215</v>
      </c>
      <c r="H6" s="8" t="s">
        <v>86</v>
      </c>
      <c r="I6" s="8" t="s">
        <v>217</v>
      </c>
      <c r="J6" s="8" t="s">
        <v>218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3283</v>
      </c>
      <c r="D7" s="14">
        <v>3335</v>
      </c>
      <c r="E7" s="15">
        <f t="shared" ref="E7:E15" si="0">(D7-C7)/C7</f>
        <v>1.5839171489491318E-2</v>
      </c>
      <c r="F7" s="14">
        <v>2549</v>
      </c>
      <c r="G7" s="14">
        <v>2558</v>
      </c>
      <c r="H7" s="16">
        <f t="shared" ref="H7:H15" si="1">(G7-F7)/F7</f>
        <v>3.5307963907414671E-3</v>
      </c>
      <c r="I7" s="14">
        <v>1490</v>
      </c>
      <c r="J7" s="14">
        <v>1545</v>
      </c>
      <c r="K7" s="16">
        <f t="shared" ref="K7:K15" si="2">(J7-I7)/I7</f>
        <v>3.6912751677852351E-2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0.89075854700854706</v>
      </c>
      <c r="Q7" s="19">
        <f t="shared" ref="Q7:Q15" si="4">G7/N7</f>
        <v>1.1859063514140009</v>
      </c>
      <c r="R7" s="20">
        <f t="shared" ref="R7:R15" si="5">J7/O7</f>
        <v>0.73049645390070927</v>
      </c>
      <c r="S7" s="21"/>
      <c r="T7" s="2"/>
      <c r="U7" s="2"/>
    </row>
    <row r="8" spans="1:21">
      <c r="A8" s="91" t="s">
        <v>5</v>
      </c>
      <c r="B8" s="92"/>
      <c r="C8" s="22">
        <v>442</v>
      </c>
      <c r="D8" s="22">
        <v>445</v>
      </c>
      <c r="E8" s="15">
        <f t="shared" si="0"/>
        <v>6.7873303167420816E-3</v>
      </c>
      <c r="F8" s="22">
        <v>288</v>
      </c>
      <c r="G8" s="22">
        <v>318</v>
      </c>
      <c r="H8" s="16">
        <f t="shared" si="1"/>
        <v>0.10416666666666667</v>
      </c>
      <c r="I8" s="22">
        <v>201</v>
      </c>
      <c r="J8" s="22">
        <v>207</v>
      </c>
      <c r="K8" s="16">
        <f t="shared" si="2"/>
        <v>2.9850746268656716E-2</v>
      </c>
      <c r="L8" s="17"/>
      <c r="M8" s="18">
        <v>392</v>
      </c>
      <c r="N8" s="18">
        <v>198</v>
      </c>
      <c r="O8" s="18">
        <v>195</v>
      </c>
      <c r="P8" s="19">
        <f t="shared" si="3"/>
        <v>1.135204081632653</v>
      </c>
      <c r="Q8" s="19">
        <f t="shared" si="4"/>
        <v>1.606060606060606</v>
      </c>
      <c r="R8" s="20">
        <f t="shared" si="5"/>
        <v>1.0615384615384615</v>
      </c>
      <c r="S8" s="21"/>
      <c r="T8" s="2"/>
      <c r="U8" s="2"/>
    </row>
    <row r="9" spans="1:21">
      <c r="A9" s="91" t="s">
        <v>40</v>
      </c>
      <c r="B9" s="92"/>
      <c r="C9" s="22">
        <v>341</v>
      </c>
      <c r="D9" s="22">
        <v>347</v>
      </c>
      <c r="E9" s="15">
        <f t="shared" si="0"/>
        <v>1.7595307917888565E-2</v>
      </c>
      <c r="F9" s="22">
        <v>237</v>
      </c>
      <c r="G9" s="22">
        <v>248</v>
      </c>
      <c r="H9" s="16">
        <f t="shared" si="1"/>
        <v>4.6413502109704644E-2</v>
      </c>
      <c r="I9" s="22">
        <v>173</v>
      </c>
      <c r="J9" s="22">
        <v>180</v>
      </c>
      <c r="K9" s="16">
        <f t="shared" si="2"/>
        <v>4.046242774566474E-2</v>
      </c>
      <c r="L9" s="17"/>
      <c r="M9" s="18">
        <v>343</v>
      </c>
      <c r="N9" s="18">
        <v>169</v>
      </c>
      <c r="O9" s="18">
        <v>167</v>
      </c>
      <c r="P9" s="19">
        <f t="shared" si="3"/>
        <v>1.0116618075801749</v>
      </c>
      <c r="Q9" s="19">
        <f t="shared" si="4"/>
        <v>1.4674556213017751</v>
      </c>
      <c r="R9" s="20">
        <f t="shared" si="5"/>
        <v>1.0778443113772456</v>
      </c>
      <c r="S9" s="21"/>
      <c r="T9" s="2"/>
      <c r="U9" s="2"/>
    </row>
    <row r="10" spans="1:21">
      <c r="A10" s="91" t="s">
        <v>6</v>
      </c>
      <c r="B10" s="92"/>
      <c r="C10" s="22">
        <v>1967</v>
      </c>
      <c r="D10" s="22">
        <v>1943</v>
      </c>
      <c r="E10" s="15">
        <f t="shared" si="0"/>
        <v>-1.2201321809862735E-2</v>
      </c>
      <c r="F10" s="22">
        <v>1485</v>
      </c>
      <c r="G10" s="22">
        <v>1495</v>
      </c>
      <c r="H10" s="16">
        <f t="shared" si="1"/>
        <v>6.7340067340067337E-3</v>
      </c>
      <c r="I10" s="22">
        <v>887</v>
      </c>
      <c r="J10" s="22">
        <v>875</v>
      </c>
      <c r="K10" s="16">
        <f t="shared" si="2"/>
        <v>-1.3528748590755355E-2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0.91650943396226414</v>
      </c>
      <c r="Q10" s="19">
        <f t="shared" si="4"/>
        <v>1.3541666666666667</v>
      </c>
      <c r="R10" s="20">
        <f t="shared" si="5"/>
        <v>0.80128205128205132</v>
      </c>
      <c r="S10" s="21"/>
      <c r="T10" s="2"/>
      <c r="U10" s="2"/>
    </row>
    <row r="11" spans="1:21">
      <c r="A11" s="91" t="s">
        <v>7</v>
      </c>
      <c r="B11" s="92"/>
      <c r="C11" s="14">
        <v>392</v>
      </c>
      <c r="D11" s="14">
        <v>423</v>
      </c>
      <c r="E11" s="15">
        <f t="shared" si="0"/>
        <v>7.9081632653061229E-2</v>
      </c>
      <c r="F11" s="14">
        <v>351</v>
      </c>
      <c r="G11" s="14">
        <v>366</v>
      </c>
      <c r="H11" s="16">
        <f t="shared" si="1"/>
        <v>4.2735042735042736E-2</v>
      </c>
      <c r="I11" s="14">
        <v>225</v>
      </c>
      <c r="J11" s="14">
        <v>261</v>
      </c>
      <c r="K11" s="16">
        <f t="shared" si="2"/>
        <v>0.16</v>
      </c>
      <c r="L11" s="17"/>
      <c r="M11" s="18">
        <v>575</v>
      </c>
      <c r="N11" s="18">
        <v>460</v>
      </c>
      <c r="O11" s="18">
        <v>443</v>
      </c>
      <c r="P11" s="19">
        <f t="shared" si="3"/>
        <v>0.73565217391304349</v>
      </c>
      <c r="Q11" s="19">
        <f t="shared" si="4"/>
        <v>0.79565217391304344</v>
      </c>
      <c r="R11" s="20">
        <f t="shared" si="5"/>
        <v>0.58916478555304741</v>
      </c>
      <c r="S11" s="21"/>
      <c r="T11" s="2"/>
      <c r="U11" s="2"/>
    </row>
    <row r="12" spans="1:21">
      <c r="A12" s="91" t="s">
        <v>8</v>
      </c>
      <c r="B12" s="92"/>
      <c r="C12" s="14">
        <v>854</v>
      </c>
      <c r="D12" s="14">
        <v>871</v>
      </c>
      <c r="E12" s="15">
        <f t="shared" si="0"/>
        <v>1.9906323185011711E-2</v>
      </c>
      <c r="F12" s="14">
        <v>661</v>
      </c>
      <c r="G12" s="14">
        <v>654</v>
      </c>
      <c r="H12" s="16">
        <f t="shared" si="1"/>
        <v>-1.059001512859304E-2</v>
      </c>
      <c r="I12" s="14">
        <v>352</v>
      </c>
      <c r="J12" s="14">
        <v>378</v>
      </c>
      <c r="K12" s="16">
        <f t="shared" si="2"/>
        <v>7.3863636363636367E-2</v>
      </c>
      <c r="L12" s="17"/>
      <c r="M12" s="18">
        <v>985</v>
      </c>
      <c r="N12" s="18">
        <v>536</v>
      </c>
      <c r="O12" s="18">
        <v>525</v>
      </c>
      <c r="P12" s="19">
        <f t="shared" si="3"/>
        <v>0.884263959390863</v>
      </c>
      <c r="Q12" s="19">
        <f t="shared" si="4"/>
        <v>1.2201492537313432</v>
      </c>
      <c r="R12" s="20">
        <f t="shared" si="5"/>
        <v>0.72</v>
      </c>
      <c r="S12" s="21"/>
      <c r="T12" s="2"/>
      <c r="U12" s="2"/>
    </row>
    <row r="13" spans="1:21">
      <c r="A13" s="91" t="s">
        <v>9</v>
      </c>
      <c r="B13" s="92"/>
      <c r="C13" s="23">
        <v>70</v>
      </c>
      <c r="D13" s="23">
        <v>98</v>
      </c>
      <c r="E13" s="15">
        <f t="shared" si="0"/>
        <v>0.4</v>
      </c>
      <c r="F13" s="23">
        <v>52</v>
      </c>
      <c r="G13" s="23">
        <v>43</v>
      </c>
      <c r="H13" s="16">
        <f t="shared" si="1"/>
        <v>-0.17307692307692307</v>
      </c>
      <c r="I13" s="23">
        <v>26</v>
      </c>
      <c r="J13" s="23">
        <v>31</v>
      </c>
      <c r="K13" s="16">
        <f t="shared" si="2"/>
        <v>0.19230769230769232</v>
      </c>
      <c r="L13" s="17"/>
      <c r="M13" s="18">
        <v>64</v>
      </c>
      <c r="N13" s="18">
        <v>57</v>
      </c>
      <c r="O13" s="18">
        <v>55</v>
      </c>
      <c r="P13" s="19">
        <f t="shared" si="3"/>
        <v>1.53125</v>
      </c>
      <c r="Q13" s="19">
        <f t="shared" si="4"/>
        <v>0.75438596491228072</v>
      </c>
      <c r="R13" s="20">
        <f t="shared" si="5"/>
        <v>0.5636363636363636</v>
      </c>
      <c r="S13" s="21"/>
      <c r="T13" s="2"/>
      <c r="U13" s="2"/>
    </row>
    <row r="14" spans="1:21">
      <c r="A14" s="82" t="s">
        <v>10</v>
      </c>
      <c r="B14" s="83"/>
      <c r="C14" s="22">
        <v>895</v>
      </c>
      <c r="D14" s="22">
        <v>902</v>
      </c>
      <c r="E14" s="15">
        <f t="shared" si="0"/>
        <v>7.82122905027933E-3</v>
      </c>
      <c r="F14" s="22">
        <v>398</v>
      </c>
      <c r="G14" s="22">
        <v>360</v>
      </c>
      <c r="H14" s="16">
        <f t="shared" si="1"/>
        <v>-9.5477386934673364E-2</v>
      </c>
      <c r="I14" s="22">
        <v>173</v>
      </c>
      <c r="J14" s="22">
        <v>161</v>
      </c>
      <c r="K14" s="16">
        <f t="shared" si="2"/>
        <v>-6.9364161849710976E-2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0.99778761061946908</v>
      </c>
      <c r="Q14" s="19">
        <f t="shared" si="4"/>
        <v>1.1042944785276074</v>
      </c>
      <c r="R14" s="20">
        <f t="shared" si="5"/>
        <v>0.509493670886076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4178</v>
      </c>
      <c r="D15" s="26">
        <f>D7+D14</f>
        <v>4237</v>
      </c>
      <c r="E15" s="27">
        <f t="shared" si="0"/>
        <v>1.4121589277166108E-2</v>
      </c>
      <c r="F15" s="25">
        <f>F7+F14</f>
        <v>2947</v>
      </c>
      <c r="G15" s="25">
        <f>G7+G14</f>
        <v>2918</v>
      </c>
      <c r="H15" s="28">
        <f t="shared" si="1"/>
        <v>-9.8405157787580591E-3</v>
      </c>
      <c r="I15" s="25">
        <f>I7+I14</f>
        <v>1663</v>
      </c>
      <c r="J15" s="25">
        <f>J7+J14</f>
        <v>1706</v>
      </c>
      <c r="K15" s="28">
        <f t="shared" si="2"/>
        <v>2.5856885147324114E-2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0.91157487091222034</v>
      </c>
      <c r="Q15" s="31">
        <f t="shared" si="4"/>
        <v>1.1751913008457511</v>
      </c>
      <c r="R15" s="32">
        <f t="shared" si="5"/>
        <v>0.70176881941587821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268</v>
      </c>
      <c r="D17" s="43">
        <v>271</v>
      </c>
      <c r="E17" s="15">
        <f t="shared" ref="E17:E55" si="6">(D17-C17)/C17</f>
        <v>1.1194029850746268E-2</v>
      </c>
      <c r="F17" s="22">
        <v>189</v>
      </c>
      <c r="G17" s="22">
        <v>187</v>
      </c>
      <c r="H17" s="16">
        <f t="shared" ref="H17:H55" si="7">(G17-F17)/F17</f>
        <v>-1.0582010582010581E-2</v>
      </c>
      <c r="I17" s="22">
        <v>132</v>
      </c>
      <c r="J17" s="22">
        <v>114</v>
      </c>
      <c r="K17" s="16">
        <f t="shared" ref="K17:K53" si="8">(J17-I17)/I17</f>
        <v>-0.13636363636363635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0.89438943894389444</v>
      </c>
      <c r="Q17" s="19">
        <f t="shared" ref="Q17:Q31" si="10">G17/N17</f>
        <v>1.3076923076923077</v>
      </c>
      <c r="R17" s="20">
        <f t="shared" ref="R17:R31" si="11">J17/O17</f>
        <v>0.80281690140845074</v>
      </c>
      <c r="S17" s="21"/>
      <c r="T17" s="2"/>
      <c r="U17" s="2"/>
    </row>
    <row r="18" spans="1:21">
      <c r="A18" s="89"/>
      <c r="B18" s="42" t="s">
        <v>15</v>
      </c>
      <c r="C18" s="46">
        <v>385</v>
      </c>
      <c r="D18" s="47">
        <v>433</v>
      </c>
      <c r="E18" s="48">
        <f t="shared" si="6"/>
        <v>0.12467532467532468</v>
      </c>
      <c r="F18" s="46">
        <v>276</v>
      </c>
      <c r="G18" s="46">
        <v>296</v>
      </c>
      <c r="H18" s="49">
        <f t="shared" si="7"/>
        <v>7.2463768115942032E-2</v>
      </c>
      <c r="I18" s="46">
        <v>186</v>
      </c>
      <c r="J18" s="46">
        <v>185</v>
      </c>
      <c r="K18" s="49">
        <f t="shared" si="8"/>
        <v>-5.3763440860215058E-3</v>
      </c>
      <c r="L18" s="44"/>
      <c r="M18" s="50">
        <v>442</v>
      </c>
      <c r="N18" s="50">
        <v>219</v>
      </c>
      <c r="O18" s="50">
        <v>217</v>
      </c>
      <c r="P18" s="19">
        <f t="shared" si="9"/>
        <v>0.97963800904977372</v>
      </c>
      <c r="Q18" s="19">
        <f t="shared" si="10"/>
        <v>1.3515981735159817</v>
      </c>
      <c r="R18" s="20">
        <f t="shared" si="11"/>
        <v>0.85253456221198154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131</v>
      </c>
      <c r="D19" s="53">
        <v>149</v>
      </c>
      <c r="E19" s="54">
        <f t="shared" si="6"/>
        <v>0.13740458015267176</v>
      </c>
      <c r="F19" s="52">
        <v>52</v>
      </c>
      <c r="G19" s="52">
        <v>34</v>
      </c>
      <c r="H19" s="55">
        <f t="shared" si="7"/>
        <v>-0.34615384615384615</v>
      </c>
      <c r="I19" s="52">
        <v>12</v>
      </c>
      <c r="J19" s="52">
        <v>10</v>
      </c>
      <c r="K19" s="55">
        <f t="shared" si="8"/>
        <v>-0.16666666666666666</v>
      </c>
      <c r="L19" s="56"/>
      <c r="M19" s="57">
        <v>153</v>
      </c>
      <c r="N19" s="57">
        <v>42</v>
      </c>
      <c r="O19" s="57">
        <v>40</v>
      </c>
      <c r="P19" s="58">
        <f t="shared" si="9"/>
        <v>0.97385620915032678</v>
      </c>
      <c r="Q19" s="58">
        <f t="shared" si="10"/>
        <v>0.80952380952380953</v>
      </c>
      <c r="R19" s="59">
        <f t="shared" si="11"/>
        <v>0.25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338</v>
      </c>
      <c r="D20" s="47">
        <v>315</v>
      </c>
      <c r="E20" s="48">
        <f t="shared" si="6"/>
        <v>-6.8047337278106509E-2</v>
      </c>
      <c r="F20" s="46">
        <v>237</v>
      </c>
      <c r="G20" s="46">
        <v>230</v>
      </c>
      <c r="H20" s="49">
        <f t="shared" si="7"/>
        <v>-2.9535864978902954E-2</v>
      </c>
      <c r="I20" s="46">
        <v>144</v>
      </c>
      <c r="J20" s="46">
        <v>141</v>
      </c>
      <c r="K20" s="16">
        <f t="shared" si="8"/>
        <v>-2.0833333333333332E-2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0.94029850746268662</v>
      </c>
      <c r="Q20" s="61">
        <f t="shared" si="10"/>
        <v>1.4649681528662419</v>
      </c>
      <c r="R20" s="62">
        <f t="shared" si="11"/>
        <v>0.92156862745098034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555</v>
      </c>
      <c r="D21" s="43">
        <v>537</v>
      </c>
      <c r="E21" s="15">
        <f t="shared" si="6"/>
        <v>-3.2432432432432434E-2</v>
      </c>
      <c r="F21" s="22">
        <v>401</v>
      </c>
      <c r="G21" s="22">
        <v>391</v>
      </c>
      <c r="H21" s="16">
        <f t="shared" si="7"/>
        <v>-2.4937655860349128E-2</v>
      </c>
      <c r="I21" s="22">
        <v>243</v>
      </c>
      <c r="J21" s="22">
        <v>249</v>
      </c>
      <c r="K21" s="49">
        <f t="shared" si="8"/>
        <v>2.4691358024691357E-2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0.94708994708994709</v>
      </c>
      <c r="Q21" s="19">
        <f t="shared" si="10"/>
        <v>1.2861842105263157</v>
      </c>
      <c r="R21" s="20">
        <f t="shared" si="11"/>
        <v>0.83557046979865768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183</v>
      </c>
      <c r="D22" s="53">
        <v>185</v>
      </c>
      <c r="E22" s="54">
        <f t="shared" si="6"/>
        <v>1.092896174863388E-2</v>
      </c>
      <c r="F22" s="52">
        <v>91</v>
      </c>
      <c r="G22" s="52">
        <v>78</v>
      </c>
      <c r="H22" s="55">
        <f t="shared" si="7"/>
        <v>-0.14285714285714285</v>
      </c>
      <c r="I22" s="52">
        <v>43</v>
      </c>
      <c r="J22" s="52">
        <v>33</v>
      </c>
      <c r="K22" s="55">
        <f t="shared" si="8"/>
        <v>-0.23255813953488372</v>
      </c>
      <c r="L22" s="56"/>
      <c r="M22" s="57">
        <v>186</v>
      </c>
      <c r="N22" s="57">
        <v>75</v>
      </c>
      <c r="O22" s="57">
        <v>75</v>
      </c>
      <c r="P22" s="58">
        <f t="shared" si="9"/>
        <v>0.9946236559139785</v>
      </c>
      <c r="Q22" s="58">
        <f t="shared" si="10"/>
        <v>1.04</v>
      </c>
      <c r="R22" s="59">
        <f t="shared" si="11"/>
        <v>0.44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343</v>
      </c>
      <c r="E23" s="48">
        <f t="shared" si="6"/>
        <v>5.8651026392961877E-3</v>
      </c>
      <c r="F23" s="46">
        <v>231</v>
      </c>
      <c r="G23" s="46">
        <v>257</v>
      </c>
      <c r="H23" s="49">
        <f t="shared" si="7"/>
        <v>0.11255411255411256</v>
      </c>
      <c r="I23" s="46">
        <v>139</v>
      </c>
      <c r="J23" s="46">
        <v>152</v>
      </c>
      <c r="K23" s="16">
        <f t="shared" si="8"/>
        <v>9.3525179856115109E-2</v>
      </c>
      <c r="L23" s="44"/>
      <c r="M23" s="50">
        <v>307</v>
      </c>
      <c r="N23" s="50">
        <v>129</v>
      </c>
      <c r="O23" s="50">
        <v>128</v>
      </c>
      <c r="P23" s="61">
        <f t="shared" si="9"/>
        <v>1.1172638436482085</v>
      </c>
      <c r="Q23" s="61">
        <f t="shared" si="10"/>
        <v>1.9922480620155039</v>
      </c>
      <c r="R23" s="62">
        <f t="shared" si="11"/>
        <v>1.1875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518</v>
      </c>
      <c r="D24" s="43">
        <v>521</v>
      </c>
      <c r="E24" s="15">
        <f t="shared" si="6"/>
        <v>5.7915057915057912E-3</v>
      </c>
      <c r="F24" s="22">
        <v>370</v>
      </c>
      <c r="G24" s="22">
        <v>394</v>
      </c>
      <c r="H24" s="16">
        <f t="shared" si="7"/>
        <v>6.4864864864864868E-2</v>
      </c>
      <c r="I24" s="22">
        <v>225</v>
      </c>
      <c r="J24" s="22">
        <v>233</v>
      </c>
      <c r="K24" s="49">
        <f t="shared" si="8"/>
        <v>3.5555555555555556E-2</v>
      </c>
      <c r="L24" s="44"/>
      <c r="M24" s="18">
        <v>478</v>
      </c>
      <c r="N24" s="18">
        <v>225</v>
      </c>
      <c r="O24" s="18">
        <v>223</v>
      </c>
      <c r="P24" s="19">
        <f t="shared" si="9"/>
        <v>1.0899581589958158</v>
      </c>
      <c r="Q24" s="19">
        <f t="shared" si="10"/>
        <v>1.7511111111111111</v>
      </c>
      <c r="R24" s="20">
        <f t="shared" si="11"/>
        <v>1.0448430493273542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243</v>
      </c>
      <c r="D25" s="53">
        <v>221</v>
      </c>
      <c r="E25" s="54">
        <f t="shared" si="6"/>
        <v>-9.0534979423868317E-2</v>
      </c>
      <c r="F25" s="52">
        <v>76</v>
      </c>
      <c r="G25" s="52">
        <v>63</v>
      </c>
      <c r="H25" s="55">
        <f t="shared" si="7"/>
        <v>-0.17105263157894737</v>
      </c>
      <c r="I25" s="52">
        <v>32</v>
      </c>
      <c r="J25" s="52">
        <v>15</v>
      </c>
      <c r="K25" s="55">
        <f t="shared" si="8"/>
        <v>-0.53125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1.0677966101694916</v>
      </c>
      <c r="R25" s="59">
        <f t="shared" si="11"/>
        <v>0.25862068965517243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221</v>
      </c>
      <c r="D26" s="47">
        <v>242</v>
      </c>
      <c r="E26" s="48">
        <f t="shared" si="6"/>
        <v>9.5022624434389136E-2</v>
      </c>
      <c r="F26" s="46">
        <v>163</v>
      </c>
      <c r="G26" s="46">
        <v>180</v>
      </c>
      <c r="H26" s="49">
        <f t="shared" si="7"/>
        <v>0.10429447852760736</v>
      </c>
      <c r="I26" s="46">
        <v>113</v>
      </c>
      <c r="J26" s="46">
        <v>114</v>
      </c>
      <c r="K26" s="16">
        <f t="shared" si="8"/>
        <v>8.8495575221238937E-3</v>
      </c>
      <c r="L26" s="44"/>
      <c r="M26" s="50">
        <v>217</v>
      </c>
      <c r="N26" s="50">
        <v>104</v>
      </c>
      <c r="O26" s="50">
        <v>102</v>
      </c>
      <c r="P26" s="61">
        <f t="shared" si="9"/>
        <v>1.1152073732718895</v>
      </c>
      <c r="Q26" s="61">
        <f t="shared" si="10"/>
        <v>1.7307692307692308</v>
      </c>
      <c r="R26" s="62">
        <f t="shared" si="11"/>
        <v>1.1176470588235294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316</v>
      </c>
      <c r="D27" s="43">
        <v>339</v>
      </c>
      <c r="E27" s="15">
        <f t="shared" si="6"/>
        <v>7.2784810126582278E-2</v>
      </c>
      <c r="F27" s="22">
        <v>249</v>
      </c>
      <c r="G27" s="22">
        <v>258</v>
      </c>
      <c r="H27" s="16">
        <f t="shared" si="7"/>
        <v>3.614457831325301E-2</v>
      </c>
      <c r="I27" s="22">
        <v>164</v>
      </c>
      <c r="J27" s="22">
        <v>168</v>
      </c>
      <c r="K27" s="49">
        <f t="shared" si="8"/>
        <v>2.4390243902439025E-2</v>
      </c>
      <c r="L27" s="44"/>
      <c r="M27" s="18">
        <v>316</v>
      </c>
      <c r="N27" s="18">
        <v>185</v>
      </c>
      <c r="O27" s="18">
        <v>182</v>
      </c>
      <c r="P27" s="19">
        <f t="shared" si="9"/>
        <v>1.0727848101265822</v>
      </c>
      <c r="Q27" s="19">
        <f t="shared" si="10"/>
        <v>1.3945945945945946</v>
      </c>
      <c r="R27" s="20">
        <f t="shared" si="11"/>
        <v>0.92307692307692313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3</v>
      </c>
      <c r="J28" s="52">
        <v>9</v>
      </c>
      <c r="K28" s="55">
        <f t="shared" si="8"/>
        <v>2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70</v>
      </c>
      <c r="D29" s="47">
        <v>66</v>
      </c>
      <c r="E29" s="48">
        <f t="shared" si="6"/>
        <v>-5.7142857142857141E-2</v>
      </c>
      <c r="F29" s="46">
        <v>55</v>
      </c>
      <c r="G29" s="46">
        <v>50</v>
      </c>
      <c r="H29" s="49">
        <f t="shared" si="7"/>
        <v>-9.0909090909090912E-2</v>
      </c>
      <c r="I29" s="46">
        <v>40</v>
      </c>
      <c r="J29" s="46">
        <v>34</v>
      </c>
      <c r="K29" s="16">
        <f t="shared" si="8"/>
        <v>-0.15</v>
      </c>
      <c r="L29" s="44"/>
      <c r="M29" s="50">
        <v>75</v>
      </c>
      <c r="N29" s="50">
        <v>48</v>
      </c>
      <c r="O29" s="50">
        <v>48</v>
      </c>
      <c r="P29" s="61">
        <f t="shared" si="9"/>
        <v>0.88</v>
      </c>
      <c r="Q29" s="61">
        <f t="shared" si="10"/>
        <v>1.0416666666666667</v>
      </c>
      <c r="R29" s="62">
        <f t="shared" si="11"/>
        <v>0.70833333333333337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127</v>
      </c>
      <c r="D30" s="43">
        <v>128</v>
      </c>
      <c r="E30" s="15">
        <f t="shared" si="6"/>
        <v>7.874015748031496E-3</v>
      </c>
      <c r="F30" s="22">
        <v>97</v>
      </c>
      <c r="G30" s="22">
        <v>92</v>
      </c>
      <c r="H30" s="16">
        <f t="shared" si="7"/>
        <v>-5.1546391752577317E-2</v>
      </c>
      <c r="I30" s="22">
        <v>60</v>
      </c>
      <c r="J30" s="22">
        <v>55</v>
      </c>
      <c r="K30" s="49">
        <f t="shared" si="8"/>
        <v>-8.3333333333333329E-2</v>
      </c>
      <c r="L30" s="44"/>
      <c r="M30" s="18">
        <v>139</v>
      </c>
      <c r="N30" s="18">
        <v>83</v>
      </c>
      <c r="O30" s="18">
        <v>81</v>
      </c>
      <c r="P30" s="19">
        <f t="shared" si="9"/>
        <v>0.92086330935251803</v>
      </c>
      <c r="Q30" s="19">
        <f t="shared" si="10"/>
        <v>1.1084337349397591</v>
      </c>
      <c r="R30" s="20">
        <f t="shared" si="11"/>
        <v>0.67901234567901236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111</v>
      </c>
      <c r="D31" s="53">
        <v>115</v>
      </c>
      <c r="E31" s="54">
        <f t="shared" si="6"/>
        <v>3.6036036036036036E-2</v>
      </c>
      <c r="F31" s="52">
        <v>73</v>
      </c>
      <c r="G31" s="52">
        <v>85</v>
      </c>
      <c r="H31" s="55">
        <f t="shared" si="7"/>
        <v>0.16438356164383561</v>
      </c>
      <c r="I31" s="52">
        <v>43</v>
      </c>
      <c r="J31" s="52">
        <v>58</v>
      </c>
      <c r="K31" s="55">
        <f t="shared" si="8"/>
        <v>0.34883720930232559</v>
      </c>
      <c r="L31" s="56"/>
      <c r="M31" s="57">
        <v>112</v>
      </c>
      <c r="N31" s="57">
        <v>63</v>
      </c>
      <c r="O31" s="57">
        <v>56</v>
      </c>
      <c r="P31" s="58">
        <f t="shared" si="9"/>
        <v>1.0267857142857142</v>
      </c>
      <c r="Q31" s="58">
        <f t="shared" si="10"/>
        <v>1.3492063492063493</v>
      </c>
      <c r="R31" s="59">
        <f t="shared" si="11"/>
        <v>1.0357142857142858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20</v>
      </c>
      <c r="J32" s="46">
        <v>12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42</v>
      </c>
      <c r="D33" s="43">
        <v>33</v>
      </c>
      <c r="E33" s="15">
        <f t="shared" si="6"/>
        <v>-0.21428571428571427</v>
      </c>
      <c r="F33" s="22">
        <v>32</v>
      </c>
      <c r="G33" s="22">
        <v>24</v>
      </c>
      <c r="H33" s="16">
        <f t="shared" si="7"/>
        <v>-0.25</v>
      </c>
      <c r="I33" s="22">
        <v>27</v>
      </c>
      <c r="J33" s="22">
        <v>21</v>
      </c>
      <c r="K33" s="49">
        <f t="shared" si="8"/>
        <v>-0.22222222222222221</v>
      </c>
      <c r="L33" s="44"/>
      <c r="M33" s="18">
        <v>44</v>
      </c>
      <c r="N33" s="18">
        <v>26</v>
      </c>
      <c r="O33" s="18">
        <v>26</v>
      </c>
      <c r="P33" s="19">
        <f t="shared" si="9"/>
        <v>0.75</v>
      </c>
      <c r="Q33" s="19">
        <f t="shared" ref="Q33:Q42" si="12">G33/N33</f>
        <v>0.92307692307692313</v>
      </c>
      <c r="R33" s="20">
        <f t="shared" ref="R33:R42" si="13">J33/O33</f>
        <v>0.80769230769230771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105</v>
      </c>
      <c r="E34" s="54">
        <f t="shared" si="6"/>
        <v>2.9411764705882353E-2</v>
      </c>
      <c r="F34" s="52">
        <v>37</v>
      </c>
      <c r="G34" s="52">
        <v>25</v>
      </c>
      <c r="H34" s="55">
        <f t="shared" si="7"/>
        <v>-0.32432432432432434</v>
      </c>
      <c r="I34" s="52">
        <v>17</v>
      </c>
      <c r="J34" s="52">
        <v>12</v>
      </c>
      <c r="K34" s="55">
        <f t="shared" si="8"/>
        <v>-0.29411764705882354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0.7142857142857143</v>
      </c>
      <c r="R34" s="59">
        <f t="shared" si="13"/>
        <v>0.34285714285714286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99</v>
      </c>
      <c r="D35" s="47">
        <v>130</v>
      </c>
      <c r="E35" s="48">
        <f t="shared" si="6"/>
        <v>0.31313131313131315</v>
      </c>
      <c r="F35" s="46">
        <v>68</v>
      </c>
      <c r="G35" s="46">
        <v>93</v>
      </c>
      <c r="H35" s="49">
        <f t="shared" si="7"/>
        <v>0.36764705882352944</v>
      </c>
      <c r="I35" s="46">
        <v>51</v>
      </c>
      <c r="J35" s="46">
        <v>64</v>
      </c>
      <c r="K35" s="16">
        <f t="shared" si="8"/>
        <v>0.25490196078431371</v>
      </c>
      <c r="L35" s="44"/>
      <c r="M35" s="50">
        <v>107</v>
      </c>
      <c r="N35" s="50">
        <v>57</v>
      </c>
      <c r="O35" s="50">
        <v>57</v>
      </c>
      <c r="P35" s="61">
        <f t="shared" si="9"/>
        <v>1.2149532710280373</v>
      </c>
      <c r="Q35" s="61">
        <f t="shared" si="12"/>
        <v>1.631578947368421</v>
      </c>
      <c r="R35" s="62">
        <f t="shared" si="13"/>
        <v>1.1228070175438596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200</v>
      </c>
      <c r="D36" s="43">
        <v>237</v>
      </c>
      <c r="E36" s="15">
        <f t="shared" si="6"/>
        <v>0.185</v>
      </c>
      <c r="F36" s="22">
        <v>144</v>
      </c>
      <c r="G36" s="22">
        <v>175</v>
      </c>
      <c r="H36" s="16">
        <f t="shared" si="7"/>
        <v>0.21527777777777779</v>
      </c>
      <c r="I36" s="22">
        <v>100</v>
      </c>
      <c r="J36" s="22">
        <v>127</v>
      </c>
      <c r="K36" s="49">
        <f t="shared" si="8"/>
        <v>0.27</v>
      </c>
      <c r="L36" s="44"/>
      <c r="M36" s="18">
        <v>228</v>
      </c>
      <c r="N36" s="18">
        <v>137</v>
      </c>
      <c r="O36" s="18">
        <v>135</v>
      </c>
      <c r="P36" s="19">
        <f t="shared" si="9"/>
        <v>1.0394736842105263</v>
      </c>
      <c r="Q36" s="19">
        <f t="shared" si="12"/>
        <v>1.2773722627737227</v>
      </c>
      <c r="R36" s="20">
        <f t="shared" si="13"/>
        <v>0.94074074074074077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44</v>
      </c>
      <c r="D37" s="53">
        <v>52</v>
      </c>
      <c r="E37" s="54">
        <f t="shared" si="6"/>
        <v>0.18181818181818182</v>
      </c>
      <c r="F37" s="52">
        <v>34</v>
      </c>
      <c r="G37" s="52">
        <v>34</v>
      </c>
      <c r="H37" s="55">
        <f t="shared" si="7"/>
        <v>0</v>
      </c>
      <c r="I37" s="52">
        <v>15</v>
      </c>
      <c r="J37" s="52">
        <v>17</v>
      </c>
      <c r="K37" s="55">
        <f t="shared" si="8"/>
        <v>0.13333333333333333</v>
      </c>
      <c r="L37" s="56"/>
      <c r="M37" s="57">
        <v>45</v>
      </c>
      <c r="N37" s="57">
        <v>24</v>
      </c>
      <c r="O37" s="57">
        <v>24</v>
      </c>
      <c r="P37" s="58">
        <f t="shared" si="9"/>
        <v>1.1555555555555554</v>
      </c>
      <c r="Q37" s="58">
        <f t="shared" si="12"/>
        <v>1.4166666666666667</v>
      </c>
      <c r="R37" s="59">
        <f t="shared" si="13"/>
        <v>0.70833333333333337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19</v>
      </c>
      <c r="E38" s="71">
        <f t="shared" si="6"/>
        <v>0.26666666666666666</v>
      </c>
      <c r="F38" s="72">
        <v>10</v>
      </c>
      <c r="G38" s="72">
        <v>16</v>
      </c>
      <c r="H38" s="73">
        <f t="shared" si="7"/>
        <v>0.6</v>
      </c>
      <c r="I38" s="72">
        <v>5</v>
      </c>
      <c r="J38" s="72">
        <v>7</v>
      </c>
      <c r="K38" s="16">
        <f t="shared" si="8"/>
        <v>0.4</v>
      </c>
      <c r="L38" s="74"/>
      <c r="M38" s="75">
        <v>15</v>
      </c>
      <c r="N38" s="75">
        <v>6</v>
      </c>
      <c r="O38" s="75">
        <v>6</v>
      </c>
      <c r="P38" s="76">
        <f t="shared" si="9"/>
        <v>1.2666666666666666</v>
      </c>
      <c r="Q38" s="76">
        <f t="shared" si="12"/>
        <v>2.6666666666666665</v>
      </c>
      <c r="R38" s="77">
        <f t="shared" si="13"/>
        <v>1.1666666666666667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34</v>
      </c>
      <c r="D39" s="43">
        <v>39</v>
      </c>
      <c r="E39" s="15">
        <f t="shared" si="6"/>
        <v>0.14705882352941177</v>
      </c>
      <c r="F39" s="22">
        <v>24</v>
      </c>
      <c r="G39" s="22">
        <v>32</v>
      </c>
      <c r="H39" s="16">
        <f t="shared" si="7"/>
        <v>0.33333333333333331</v>
      </c>
      <c r="I39" s="22">
        <v>15</v>
      </c>
      <c r="J39" s="22">
        <v>13</v>
      </c>
      <c r="K39" s="49">
        <f t="shared" si="8"/>
        <v>-0.13333333333333333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1.5238095238095237</v>
      </c>
      <c r="R39" s="20">
        <f t="shared" si="13"/>
        <v>0.61904761904761907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14</v>
      </c>
      <c r="G40" s="52">
        <v>7</v>
      </c>
      <c r="H40" s="55">
        <f t="shared" si="7"/>
        <v>-0.5</v>
      </c>
      <c r="I40" s="52">
        <v>5</v>
      </c>
      <c r="J40" s="52">
        <v>2</v>
      </c>
      <c r="K40" s="55">
        <f t="shared" si="8"/>
        <v>-0.6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493</v>
      </c>
      <c r="D41" s="70">
        <v>459</v>
      </c>
      <c r="E41" s="71">
        <f t="shared" si="6"/>
        <v>-6.8965517241379309E-2</v>
      </c>
      <c r="F41" s="72">
        <v>429</v>
      </c>
      <c r="G41" s="72">
        <v>398</v>
      </c>
      <c r="H41" s="73">
        <f t="shared" si="7"/>
        <v>-7.2261072261072257E-2</v>
      </c>
      <c r="I41" s="72">
        <v>222</v>
      </c>
      <c r="J41" s="72">
        <v>211</v>
      </c>
      <c r="K41" s="16">
        <f t="shared" si="8"/>
        <v>-4.954954954954955E-2</v>
      </c>
      <c r="L41" s="74"/>
      <c r="M41" s="75">
        <v>590</v>
      </c>
      <c r="N41" s="75">
        <v>349</v>
      </c>
      <c r="O41" s="75">
        <v>346</v>
      </c>
      <c r="P41" s="76">
        <f t="shared" si="9"/>
        <v>0.7779661016949152</v>
      </c>
      <c r="Q41" s="76">
        <f t="shared" si="12"/>
        <v>1.1404011461318051</v>
      </c>
      <c r="R41" s="77">
        <f t="shared" si="13"/>
        <v>0.60982658959537572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939</v>
      </c>
      <c r="D42" s="53">
        <v>913</v>
      </c>
      <c r="E42" s="54">
        <f t="shared" si="6"/>
        <v>-2.7689030883919063E-2</v>
      </c>
      <c r="F42" s="52">
        <v>811</v>
      </c>
      <c r="G42" s="52">
        <v>765</v>
      </c>
      <c r="H42" s="55">
        <f t="shared" si="7"/>
        <v>-5.6720098643649818E-2</v>
      </c>
      <c r="I42" s="52">
        <v>431</v>
      </c>
      <c r="J42" s="52">
        <v>439</v>
      </c>
      <c r="K42" s="55">
        <f t="shared" si="8"/>
        <v>1.8561484918793503E-2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0.76146788990825687</v>
      </c>
      <c r="Q42" s="58">
        <f t="shared" si="12"/>
        <v>1.0213618157543392</v>
      </c>
      <c r="R42" s="59">
        <f t="shared" si="13"/>
        <v>0.60136986301369866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3</v>
      </c>
      <c r="E43" s="48">
        <f t="shared" si="6"/>
        <v>0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17</v>
      </c>
      <c r="D44" s="43">
        <v>21</v>
      </c>
      <c r="E44" s="15">
        <f t="shared" si="6"/>
        <v>0.23529411764705882</v>
      </c>
      <c r="F44" s="22">
        <v>16</v>
      </c>
      <c r="G44" s="22">
        <v>18</v>
      </c>
      <c r="H44" s="49">
        <f t="shared" si="7"/>
        <v>0.125</v>
      </c>
      <c r="I44" s="22">
        <v>8</v>
      </c>
      <c r="J44" s="22">
        <v>14</v>
      </c>
      <c r="K44" s="49">
        <f t="shared" si="8"/>
        <v>0.75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0.91304347826086951</v>
      </c>
      <c r="Q44" s="19">
        <f>G44/N44</f>
        <v>1.0588235294117647</v>
      </c>
      <c r="R44" s="20">
        <f>J44/O44</f>
        <v>0.875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27</v>
      </c>
      <c r="E45" s="54">
        <f t="shared" si="6"/>
        <v>0.9285714285714286</v>
      </c>
      <c r="F45" s="52">
        <v>8</v>
      </c>
      <c r="G45" s="52">
        <v>22</v>
      </c>
      <c r="H45" s="55">
        <f t="shared" si="7"/>
        <v>1.75</v>
      </c>
      <c r="I45" s="52">
        <v>3</v>
      </c>
      <c r="J45" s="52">
        <v>5</v>
      </c>
      <c r="K45" s="55">
        <f t="shared" si="8"/>
        <v>0.66666666666666663</v>
      </c>
      <c r="L45" s="56"/>
      <c r="M45" s="57">
        <v>14</v>
      </c>
      <c r="N45" s="57">
        <v>7</v>
      </c>
      <c r="O45" s="57">
        <v>7</v>
      </c>
      <c r="P45" s="58">
        <f t="shared" si="14"/>
        <v>1.9285714285714286</v>
      </c>
      <c r="Q45" s="58">
        <f>G45/N45</f>
        <v>3.1428571428571428</v>
      </c>
      <c r="R45" s="59">
        <f>J45/O45</f>
        <v>0.7142857142857143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7</v>
      </c>
      <c r="E46" s="48">
        <f t="shared" si="6"/>
        <v>-0.46153846153846156</v>
      </c>
      <c r="F46" s="46">
        <v>12</v>
      </c>
      <c r="G46" s="46">
        <v>6</v>
      </c>
      <c r="H46" s="49">
        <f t="shared" si="7"/>
        <v>-0.5</v>
      </c>
      <c r="I46" s="46">
        <v>5</v>
      </c>
      <c r="J46" s="46">
        <v>2</v>
      </c>
      <c r="K46" s="16">
        <f t="shared" si="8"/>
        <v>-0.6</v>
      </c>
      <c r="L46" s="64"/>
      <c r="M46" s="50">
        <v>13</v>
      </c>
      <c r="N46" s="50">
        <v>11</v>
      </c>
      <c r="O46" s="50">
        <v>11</v>
      </c>
      <c r="P46" s="61">
        <f t="shared" si="14"/>
        <v>0.53846153846153844</v>
      </c>
      <c r="Q46" s="61">
        <f>G46/N46</f>
        <v>0.54545454545454541</v>
      </c>
      <c r="R46" s="62">
        <f>J46/O46</f>
        <v>0.18181818181818182</v>
      </c>
      <c r="S46" s="21"/>
    </row>
    <row r="47" spans="1:21" ht="15.75" thickBot="1">
      <c r="A47" s="80"/>
      <c r="B47" s="51" t="s">
        <v>15</v>
      </c>
      <c r="C47" s="52">
        <v>19</v>
      </c>
      <c r="D47" s="53">
        <v>11</v>
      </c>
      <c r="E47" s="54">
        <f t="shared" si="6"/>
        <v>-0.42105263157894735</v>
      </c>
      <c r="F47" s="52">
        <v>18</v>
      </c>
      <c r="G47" s="52">
        <v>9</v>
      </c>
      <c r="H47" s="55">
        <f t="shared" si="7"/>
        <v>-0.5</v>
      </c>
      <c r="I47" s="52">
        <v>6</v>
      </c>
      <c r="J47" s="52">
        <v>4</v>
      </c>
      <c r="K47" s="55">
        <f t="shared" si="8"/>
        <v>-0.33333333333333331</v>
      </c>
      <c r="L47" s="65"/>
      <c r="M47" s="57">
        <v>28</v>
      </c>
      <c r="N47" s="57">
        <v>23</v>
      </c>
      <c r="O47" s="57">
        <v>23</v>
      </c>
      <c r="P47" s="58">
        <f t="shared" si="14"/>
        <v>0.39285714285714285</v>
      </c>
      <c r="Q47" s="58">
        <f>G47/N47</f>
        <v>0.39130434782608697</v>
      </c>
      <c r="R47" s="59">
        <f>J47/O47</f>
        <v>0.17391304347826086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1</v>
      </c>
      <c r="E48" s="48">
        <f t="shared" si="6"/>
        <v>-0.5</v>
      </c>
      <c r="F48" s="46">
        <v>2</v>
      </c>
      <c r="G48" s="46">
        <v>0</v>
      </c>
      <c r="H48" s="73">
        <f t="shared" si="7"/>
        <v>-1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5</v>
      </c>
      <c r="E49" s="54">
        <f t="shared" si="6"/>
        <v>-0.2857142857142857</v>
      </c>
      <c r="F49" s="52">
        <v>7</v>
      </c>
      <c r="G49" s="52">
        <v>1</v>
      </c>
      <c r="H49" s="55">
        <f t="shared" si="7"/>
        <v>-0.8571428571428571</v>
      </c>
      <c r="I49" s="52">
        <v>2</v>
      </c>
      <c r="J49" s="52">
        <v>0</v>
      </c>
      <c r="K49" s="55">
        <f t="shared" si="8"/>
        <v>-1</v>
      </c>
      <c r="L49" s="65"/>
      <c r="M49" s="57">
        <v>7</v>
      </c>
      <c r="N49" s="57">
        <v>5</v>
      </c>
      <c r="O49" s="57">
        <v>4</v>
      </c>
      <c r="P49" s="58">
        <f t="shared" si="14"/>
        <v>0.7142857142857143</v>
      </c>
      <c r="Q49" s="58">
        <f>G49/N49</f>
        <v>0.2</v>
      </c>
      <c r="R49" s="59">
        <f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46</v>
      </c>
      <c r="D50" s="47">
        <v>50</v>
      </c>
      <c r="E50" s="48">
        <f t="shared" si="6"/>
        <v>8.6956521739130432E-2</v>
      </c>
      <c r="F50" s="46">
        <v>37</v>
      </c>
      <c r="G50" s="46">
        <v>44</v>
      </c>
      <c r="H50" s="49">
        <f t="shared" si="7"/>
        <v>0.1891891891891892</v>
      </c>
      <c r="I50" s="46">
        <v>12</v>
      </c>
      <c r="J50" s="46">
        <v>16</v>
      </c>
      <c r="K50" s="16">
        <f t="shared" si="8"/>
        <v>0.33333333333333331</v>
      </c>
      <c r="L50" s="64"/>
      <c r="M50" s="50">
        <v>87</v>
      </c>
      <c r="N50" s="50">
        <v>59</v>
      </c>
      <c r="O50" s="50">
        <v>59</v>
      </c>
      <c r="P50" s="61">
        <f t="shared" si="14"/>
        <v>0.57471264367816088</v>
      </c>
      <c r="Q50" s="61">
        <f>G50/N50</f>
        <v>0.74576271186440679</v>
      </c>
      <c r="R50" s="62">
        <f>J50/O50</f>
        <v>0.2711864406779661</v>
      </c>
      <c r="S50" s="21"/>
    </row>
    <row r="51" spans="1:19" ht="15.75" thickBot="1">
      <c r="A51" s="80"/>
      <c r="B51" s="51" t="s">
        <v>15</v>
      </c>
      <c r="C51" s="52">
        <v>81</v>
      </c>
      <c r="D51" s="53">
        <v>80</v>
      </c>
      <c r="E51" s="54">
        <f t="shared" si="6"/>
        <v>-1.2345679012345678E-2</v>
      </c>
      <c r="F51" s="52">
        <v>67</v>
      </c>
      <c r="G51" s="52">
        <v>68</v>
      </c>
      <c r="H51" s="55">
        <f t="shared" si="7"/>
        <v>1.4925373134328358E-2</v>
      </c>
      <c r="I51" s="52">
        <v>20</v>
      </c>
      <c r="J51" s="52">
        <v>25</v>
      </c>
      <c r="K51" s="55">
        <f t="shared" si="8"/>
        <v>0.25</v>
      </c>
      <c r="L51" s="65"/>
      <c r="M51" s="57">
        <v>159</v>
      </c>
      <c r="N51" s="57">
        <v>114</v>
      </c>
      <c r="O51" s="57">
        <v>112</v>
      </c>
      <c r="P51" s="58">
        <f t="shared" si="14"/>
        <v>0.50314465408805031</v>
      </c>
      <c r="Q51" s="58">
        <f>G51/N51</f>
        <v>0.59649122807017541</v>
      </c>
      <c r="R51" s="59">
        <f>J51/O51</f>
        <v>0.22321428571428573</v>
      </c>
      <c r="S51" s="21"/>
    </row>
    <row r="52" spans="1:19" ht="15.75" thickBot="1">
      <c r="A52" s="80" t="s">
        <v>28</v>
      </c>
      <c r="B52" s="42" t="s">
        <v>14</v>
      </c>
      <c r="C52" s="46">
        <v>29</v>
      </c>
      <c r="D52" s="47">
        <v>20</v>
      </c>
      <c r="E52" s="48">
        <f t="shared" si="6"/>
        <v>-0.31034482758620691</v>
      </c>
      <c r="F52" s="46">
        <v>25</v>
      </c>
      <c r="G52" s="46">
        <v>19</v>
      </c>
      <c r="H52" s="49">
        <f t="shared" si="7"/>
        <v>-0.24</v>
      </c>
      <c r="I52" s="46">
        <v>1</v>
      </c>
      <c r="J52" s="46">
        <v>5</v>
      </c>
      <c r="K52" s="16">
        <f t="shared" si="8"/>
        <v>4</v>
      </c>
      <c r="L52" s="64"/>
      <c r="M52" s="50">
        <v>34</v>
      </c>
      <c r="N52" s="50">
        <v>17</v>
      </c>
      <c r="O52" s="50">
        <v>17</v>
      </c>
      <c r="P52" s="61">
        <f t="shared" si="14"/>
        <v>0.58823529411764708</v>
      </c>
      <c r="Q52" s="61">
        <f>G52/N52</f>
        <v>1.1176470588235294</v>
      </c>
      <c r="R52" s="62">
        <f>J52/O52</f>
        <v>0.29411764705882354</v>
      </c>
      <c r="S52" s="21"/>
    </row>
    <row r="53" spans="1:19" ht="15.75" thickBot="1">
      <c r="A53" s="80"/>
      <c r="B53" s="51" t="s">
        <v>15</v>
      </c>
      <c r="C53" s="52">
        <v>39</v>
      </c>
      <c r="D53" s="53">
        <v>33</v>
      </c>
      <c r="E53" s="54">
        <f t="shared" si="6"/>
        <v>-0.15384615384615385</v>
      </c>
      <c r="F53" s="52">
        <v>35</v>
      </c>
      <c r="G53" s="52">
        <v>32</v>
      </c>
      <c r="H53" s="55">
        <f t="shared" si="7"/>
        <v>-8.5714285714285715E-2</v>
      </c>
      <c r="I53" s="52">
        <v>3</v>
      </c>
      <c r="J53" s="52">
        <v>10</v>
      </c>
      <c r="K53" s="55">
        <f t="shared" si="8"/>
        <v>2.3333333333333335</v>
      </c>
      <c r="L53" s="65"/>
      <c r="M53" s="57">
        <v>67</v>
      </c>
      <c r="N53" s="57">
        <v>45</v>
      </c>
      <c r="O53" s="57">
        <v>43</v>
      </c>
      <c r="P53" s="58">
        <f t="shared" si="14"/>
        <v>0.4925373134328358</v>
      </c>
      <c r="Q53" s="58">
        <f>G53/N53</f>
        <v>0.71111111111111114</v>
      </c>
      <c r="R53" s="59">
        <f>J53/O53</f>
        <v>0.23255813953488372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7"/>
        <v>0</v>
      </c>
      <c r="I54" s="46">
        <v>0</v>
      </c>
      <c r="J54" s="46">
        <v>1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5</v>
      </c>
      <c r="E55" s="54">
        <f t="shared" si="6"/>
        <v>0.25</v>
      </c>
      <c r="F55" s="52">
        <v>2</v>
      </c>
      <c r="G55" s="52">
        <v>3</v>
      </c>
      <c r="H55" s="55">
        <f t="shared" si="7"/>
        <v>0.5</v>
      </c>
      <c r="I55" s="52">
        <v>0</v>
      </c>
      <c r="J55" s="52">
        <v>2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14"/>
        <v>0.625</v>
      </c>
      <c r="Q55" s="58">
        <f>G55/N55</f>
        <v>0.75</v>
      </c>
      <c r="R55" s="59">
        <f>J55/O55</f>
        <v>0.5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206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207</v>
      </c>
      <c r="D6" s="9" t="s">
        <v>208</v>
      </c>
      <c r="E6" s="8" t="s">
        <v>86</v>
      </c>
      <c r="F6" s="8" t="s">
        <v>209</v>
      </c>
      <c r="G6" s="8" t="s">
        <v>210</v>
      </c>
      <c r="H6" s="8" t="s">
        <v>86</v>
      </c>
      <c r="I6" s="8" t="s">
        <v>211</v>
      </c>
      <c r="J6" s="8" t="s">
        <v>212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3206</v>
      </c>
      <c r="D7" s="14">
        <v>3268</v>
      </c>
      <c r="E7" s="15">
        <f t="shared" ref="E7:E15" si="0">(D7-C7)/C7</f>
        <v>1.9338739862757331E-2</v>
      </c>
      <c r="F7" s="14">
        <v>2503</v>
      </c>
      <c r="G7" s="14">
        <v>2468</v>
      </c>
      <c r="H7" s="16">
        <f t="shared" ref="H7:H15" si="1">(G7-F7)/F7</f>
        <v>-1.3983220135836995E-2</v>
      </c>
      <c r="I7" s="14">
        <v>1366</v>
      </c>
      <c r="J7" s="14">
        <v>1428</v>
      </c>
      <c r="K7" s="16">
        <f t="shared" ref="K7:K15" si="2">(J7-I7)/I7</f>
        <v>4.5387994143484628E-2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0.87286324786324787</v>
      </c>
      <c r="Q7" s="19">
        <f t="shared" ref="Q7:Q15" si="4">G7/N7</f>
        <v>1.1441817338896616</v>
      </c>
      <c r="R7" s="20">
        <f t="shared" ref="R7:R15" si="5">J7/O7</f>
        <v>0.67517730496453898</v>
      </c>
      <c r="S7" s="21"/>
      <c r="T7" s="2"/>
      <c r="U7" s="2"/>
    </row>
    <row r="8" spans="1:21">
      <c r="A8" s="91" t="s">
        <v>5</v>
      </c>
      <c r="B8" s="92"/>
      <c r="C8" s="22">
        <v>441</v>
      </c>
      <c r="D8" s="22">
        <v>444</v>
      </c>
      <c r="E8" s="15">
        <f t="shared" si="0"/>
        <v>6.8027210884353739E-3</v>
      </c>
      <c r="F8" s="22">
        <v>305</v>
      </c>
      <c r="G8" s="22">
        <v>318</v>
      </c>
      <c r="H8" s="16">
        <f t="shared" si="1"/>
        <v>4.2622950819672129E-2</v>
      </c>
      <c r="I8" s="22">
        <v>194</v>
      </c>
      <c r="J8" s="22">
        <v>200</v>
      </c>
      <c r="K8" s="16">
        <f t="shared" si="2"/>
        <v>3.0927835051546393E-2</v>
      </c>
      <c r="L8" s="17"/>
      <c r="M8" s="18">
        <v>392</v>
      </c>
      <c r="N8" s="18">
        <v>198</v>
      </c>
      <c r="O8" s="18">
        <v>195</v>
      </c>
      <c r="P8" s="19">
        <f t="shared" si="3"/>
        <v>1.1326530612244898</v>
      </c>
      <c r="Q8" s="19">
        <f t="shared" si="4"/>
        <v>1.606060606060606</v>
      </c>
      <c r="R8" s="20">
        <f t="shared" si="5"/>
        <v>1.0256410256410255</v>
      </c>
      <c r="S8" s="21"/>
      <c r="T8" s="2"/>
      <c r="U8" s="2"/>
    </row>
    <row r="9" spans="1:21">
      <c r="A9" s="91" t="s">
        <v>40</v>
      </c>
      <c r="B9" s="92"/>
      <c r="C9" s="22">
        <v>340</v>
      </c>
      <c r="D9" s="22">
        <v>347</v>
      </c>
      <c r="E9" s="15">
        <f t="shared" si="0"/>
        <v>2.0588235294117647E-2</v>
      </c>
      <c r="F9" s="22">
        <v>251</v>
      </c>
      <c r="G9" s="22">
        <v>248</v>
      </c>
      <c r="H9" s="16">
        <f t="shared" si="1"/>
        <v>-1.1952191235059761E-2</v>
      </c>
      <c r="I9" s="22">
        <v>167</v>
      </c>
      <c r="J9" s="22">
        <v>174</v>
      </c>
      <c r="K9" s="16">
        <f t="shared" si="2"/>
        <v>4.1916167664670656E-2</v>
      </c>
      <c r="L9" s="17"/>
      <c r="M9" s="18">
        <v>343</v>
      </c>
      <c r="N9" s="18">
        <v>169</v>
      </c>
      <c r="O9" s="18">
        <v>167</v>
      </c>
      <c r="P9" s="19">
        <f t="shared" si="3"/>
        <v>1.0116618075801749</v>
      </c>
      <c r="Q9" s="19">
        <f t="shared" si="4"/>
        <v>1.4674556213017751</v>
      </c>
      <c r="R9" s="20">
        <f t="shared" si="5"/>
        <v>1.0419161676646707</v>
      </c>
      <c r="S9" s="21"/>
      <c r="T9" s="2"/>
      <c r="U9" s="2"/>
    </row>
    <row r="10" spans="1:21">
      <c r="A10" s="91" t="s">
        <v>6</v>
      </c>
      <c r="B10" s="92"/>
      <c r="C10" s="22">
        <v>1939</v>
      </c>
      <c r="D10" s="22">
        <v>1930</v>
      </c>
      <c r="E10" s="15">
        <f t="shared" si="0"/>
        <v>-4.6415678184631255E-3</v>
      </c>
      <c r="F10" s="22">
        <v>1474</v>
      </c>
      <c r="G10" s="22">
        <v>1459</v>
      </c>
      <c r="H10" s="16">
        <f t="shared" si="1"/>
        <v>-1.0176390773405699E-2</v>
      </c>
      <c r="I10" s="22">
        <v>824</v>
      </c>
      <c r="J10" s="22">
        <v>818</v>
      </c>
      <c r="K10" s="16">
        <f t="shared" si="2"/>
        <v>-7.2815533980582527E-3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0.910377358490566</v>
      </c>
      <c r="Q10" s="19">
        <f t="shared" si="4"/>
        <v>1.3215579710144927</v>
      </c>
      <c r="R10" s="20">
        <f t="shared" si="5"/>
        <v>0.74908424908424909</v>
      </c>
      <c r="S10" s="21"/>
      <c r="T10" s="2"/>
      <c r="U10" s="2"/>
    </row>
    <row r="11" spans="1:21">
      <c r="A11" s="91" t="s">
        <v>7</v>
      </c>
      <c r="B11" s="92"/>
      <c r="C11" s="14">
        <v>372</v>
      </c>
      <c r="D11" s="14">
        <v>407</v>
      </c>
      <c r="E11" s="15">
        <f t="shared" si="0"/>
        <v>9.4086021505376344E-2</v>
      </c>
      <c r="F11" s="14">
        <v>329</v>
      </c>
      <c r="G11" s="14">
        <v>338</v>
      </c>
      <c r="H11" s="16">
        <f t="shared" si="1"/>
        <v>2.7355623100303952E-2</v>
      </c>
      <c r="I11" s="14">
        <v>200</v>
      </c>
      <c r="J11" s="14">
        <v>236</v>
      </c>
      <c r="K11" s="16">
        <f t="shared" si="2"/>
        <v>0.18</v>
      </c>
      <c r="L11" s="17"/>
      <c r="M11" s="18">
        <v>575</v>
      </c>
      <c r="N11" s="18">
        <v>460</v>
      </c>
      <c r="O11" s="18">
        <v>443</v>
      </c>
      <c r="P11" s="19">
        <f t="shared" si="3"/>
        <v>0.70782608695652172</v>
      </c>
      <c r="Q11" s="19">
        <f t="shared" si="4"/>
        <v>0.73478260869565215</v>
      </c>
      <c r="R11" s="20">
        <f t="shared" si="5"/>
        <v>0.53273137697516926</v>
      </c>
      <c r="S11" s="21"/>
      <c r="T11" s="2"/>
      <c r="U11" s="2"/>
    </row>
    <row r="12" spans="1:21">
      <c r="A12" s="91" t="s">
        <v>8</v>
      </c>
      <c r="B12" s="92"/>
      <c r="C12" s="14">
        <v>836</v>
      </c>
      <c r="D12" s="14">
        <v>859</v>
      </c>
      <c r="E12" s="15">
        <f t="shared" si="0"/>
        <v>2.751196172248804E-2</v>
      </c>
      <c r="F12" s="14">
        <v>650</v>
      </c>
      <c r="G12" s="14">
        <v>629</v>
      </c>
      <c r="H12" s="16">
        <f t="shared" si="1"/>
        <v>-3.2307692307692308E-2</v>
      </c>
      <c r="I12" s="14">
        <v>316</v>
      </c>
      <c r="J12" s="14">
        <v>347</v>
      </c>
      <c r="K12" s="16">
        <f t="shared" si="2"/>
        <v>9.8101265822784806E-2</v>
      </c>
      <c r="L12" s="17"/>
      <c r="M12" s="18">
        <v>985</v>
      </c>
      <c r="N12" s="18">
        <v>536</v>
      </c>
      <c r="O12" s="18">
        <v>525</v>
      </c>
      <c r="P12" s="19">
        <f t="shared" si="3"/>
        <v>0.87208121827411167</v>
      </c>
      <c r="Q12" s="19">
        <f t="shared" si="4"/>
        <v>1.1735074626865671</v>
      </c>
      <c r="R12" s="20">
        <f t="shared" si="5"/>
        <v>0.66095238095238096</v>
      </c>
      <c r="S12" s="21"/>
      <c r="T12" s="2"/>
      <c r="U12" s="2"/>
    </row>
    <row r="13" spans="1:21">
      <c r="A13" s="91" t="s">
        <v>9</v>
      </c>
      <c r="B13" s="92"/>
      <c r="C13" s="23">
        <v>59</v>
      </c>
      <c r="D13" s="23">
        <v>72</v>
      </c>
      <c r="E13" s="15">
        <f t="shared" si="0"/>
        <v>0.22033898305084745</v>
      </c>
      <c r="F13" s="23">
        <v>50</v>
      </c>
      <c r="G13" s="23">
        <v>42</v>
      </c>
      <c r="H13" s="16">
        <f t="shared" si="1"/>
        <v>-0.16</v>
      </c>
      <c r="I13" s="23">
        <v>26</v>
      </c>
      <c r="J13" s="23">
        <v>27</v>
      </c>
      <c r="K13" s="16">
        <f>(J13-I13)/I13</f>
        <v>3.8461538461538464E-2</v>
      </c>
      <c r="L13" s="17"/>
      <c r="M13" s="18">
        <v>64</v>
      </c>
      <c r="N13" s="18">
        <v>57</v>
      </c>
      <c r="O13" s="18">
        <v>55</v>
      </c>
      <c r="P13" s="19">
        <f t="shared" si="3"/>
        <v>1.125</v>
      </c>
      <c r="Q13" s="19">
        <f t="shared" si="4"/>
        <v>0.73684210526315785</v>
      </c>
      <c r="R13" s="20">
        <f t="shared" si="5"/>
        <v>0.49090909090909091</v>
      </c>
      <c r="S13" s="21"/>
      <c r="T13" s="2"/>
      <c r="U13" s="2"/>
    </row>
    <row r="14" spans="1:21">
      <c r="A14" s="82" t="s">
        <v>10</v>
      </c>
      <c r="B14" s="83"/>
      <c r="C14" s="22">
        <v>891</v>
      </c>
      <c r="D14" s="22">
        <v>897</v>
      </c>
      <c r="E14" s="15">
        <f t="shared" si="0"/>
        <v>6.7340067340067337E-3</v>
      </c>
      <c r="F14" s="22">
        <v>391</v>
      </c>
      <c r="G14" s="22">
        <v>359</v>
      </c>
      <c r="H14" s="16">
        <f t="shared" si="1"/>
        <v>-8.1841432225063945E-2</v>
      </c>
      <c r="I14" s="22">
        <v>151</v>
      </c>
      <c r="J14" s="22">
        <v>143</v>
      </c>
      <c r="K14" s="16">
        <f t="shared" si="2"/>
        <v>-5.2980132450331126E-2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0.99225663716814161</v>
      </c>
      <c r="Q14" s="19">
        <f t="shared" si="4"/>
        <v>1.1012269938650308</v>
      </c>
      <c r="R14" s="20">
        <f t="shared" si="5"/>
        <v>0.45253164556962028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4097</v>
      </c>
      <c r="D15" s="26">
        <f>D7+D14</f>
        <v>4165</v>
      </c>
      <c r="E15" s="27">
        <f t="shared" si="0"/>
        <v>1.6597510373443983E-2</v>
      </c>
      <c r="F15" s="25">
        <f>F7+F14</f>
        <v>2894</v>
      </c>
      <c r="G15" s="25">
        <f>G7+G14</f>
        <v>2827</v>
      </c>
      <c r="H15" s="28">
        <f t="shared" si="1"/>
        <v>-2.3151347615756736E-2</v>
      </c>
      <c r="I15" s="25">
        <f>I7+I14</f>
        <v>1517</v>
      </c>
      <c r="J15" s="25">
        <f>J7+J14</f>
        <v>1571</v>
      </c>
      <c r="K15" s="28">
        <f t="shared" si="2"/>
        <v>3.5596572181938034E-2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0.89608433734939763</v>
      </c>
      <c r="Q15" s="31">
        <f t="shared" si="4"/>
        <v>1.1385420861860653</v>
      </c>
      <c r="R15" s="32">
        <f t="shared" si="5"/>
        <v>0.64623611682435211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268</v>
      </c>
      <c r="D17" s="43">
        <v>270</v>
      </c>
      <c r="E17" s="15">
        <f t="shared" ref="E17:E55" si="6">(D17-C17)/C17</f>
        <v>7.462686567164179E-3</v>
      </c>
      <c r="F17" s="22">
        <v>187</v>
      </c>
      <c r="G17" s="22">
        <v>186</v>
      </c>
      <c r="H17" s="16">
        <f t="shared" ref="H17:H43" si="7">(G17-F17)/F17</f>
        <v>-5.3475935828877002E-3</v>
      </c>
      <c r="I17" s="22">
        <v>125</v>
      </c>
      <c r="J17" s="22">
        <v>111</v>
      </c>
      <c r="K17" s="16">
        <f t="shared" ref="K17:K49" si="8">(J17-I17)/I17</f>
        <v>-0.112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0.8910891089108911</v>
      </c>
      <c r="Q17" s="19">
        <f t="shared" ref="Q17:Q47" si="10">G17/N17</f>
        <v>1.3006993006993006</v>
      </c>
      <c r="R17" s="20">
        <f t="shared" ref="R17:R47" si="11">J17/O17</f>
        <v>0.78169014084507038</v>
      </c>
      <c r="S17" s="21"/>
      <c r="T17" s="2"/>
      <c r="U17" s="2"/>
    </row>
    <row r="18" spans="1:21">
      <c r="A18" s="89"/>
      <c r="B18" s="42" t="s">
        <v>15</v>
      </c>
      <c r="C18" s="46">
        <v>382</v>
      </c>
      <c r="D18" s="47">
        <v>429</v>
      </c>
      <c r="E18" s="48">
        <f t="shared" si="6"/>
        <v>0.12303664921465969</v>
      </c>
      <c r="F18" s="46">
        <v>271</v>
      </c>
      <c r="G18" s="46">
        <v>294</v>
      </c>
      <c r="H18" s="49">
        <f t="shared" si="7"/>
        <v>8.4870848708487087E-2</v>
      </c>
      <c r="I18" s="46">
        <v>174</v>
      </c>
      <c r="J18" s="46">
        <v>174</v>
      </c>
      <c r="K18" s="49">
        <f t="shared" si="8"/>
        <v>0</v>
      </c>
      <c r="L18" s="44"/>
      <c r="M18" s="50">
        <v>442</v>
      </c>
      <c r="N18" s="50">
        <v>219</v>
      </c>
      <c r="O18" s="50">
        <v>217</v>
      </c>
      <c r="P18" s="19">
        <f t="shared" si="9"/>
        <v>0.97058823529411764</v>
      </c>
      <c r="Q18" s="19">
        <f t="shared" si="10"/>
        <v>1.3424657534246576</v>
      </c>
      <c r="R18" s="20">
        <f t="shared" si="11"/>
        <v>0.8018433179723502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131</v>
      </c>
      <c r="D19" s="53">
        <v>149</v>
      </c>
      <c r="E19" s="54">
        <f t="shared" si="6"/>
        <v>0.13740458015267176</v>
      </c>
      <c r="F19" s="52">
        <v>52</v>
      </c>
      <c r="G19" s="52">
        <v>33</v>
      </c>
      <c r="H19" s="55">
        <f t="shared" si="7"/>
        <v>-0.36538461538461536</v>
      </c>
      <c r="I19" s="52">
        <v>11</v>
      </c>
      <c r="J19" s="52">
        <v>9</v>
      </c>
      <c r="K19" s="55">
        <f t="shared" si="8"/>
        <v>-0.18181818181818182</v>
      </c>
      <c r="L19" s="56"/>
      <c r="M19" s="57">
        <v>153</v>
      </c>
      <c r="N19" s="57">
        <v>42</v>
      </c>
      <c r="O19" s="57">
        <v>40</v>
      </c>
      <c r="P19" s="58">
        <f t="shared" si="9"/>
        <v>0.97385620915032678</v>
      </c>
      <c r="Q19" s="58">
        <f t="shared" si="10"/>
        <v>0.7857142857142857</v>
      </c>
      <c r="R19" s="59">
        <f t="shared" si="11"/>
        <v>0.22500000000000001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332</v>
      </c>
      <c r="D20" s="47">
        <v>313</v>
      </c>
      <c r="E20" s="48">
        <f t="shared" si="6"/>
        <v>-5.7228915662650599E-2</v>
      </c>
      <c r="F20" s="46">
        <v>253</v>
      </c>
      <c r="G20" s="46">
        <v>227</v>
      </c>
      <c r="H20" s="49">
        <f t="shared" si="7"/>
        <v>-0.10276679841897234</v>
      </c>
      <c r="I20" s="46">
        <v>138</v>
      </c>
      <c r="J20" s="46">
        <v>135</v>
      </c>
      <c r="K20" s="16">
        <f t="shared" si="8"/>
        <v>-2.1739130434782608E-2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0.93432835820895521</v>
      </c>
      <c r="Q20" s="61">
        <f t="shared" si="10"/>
        <v>1.4458598726114649</v>
      </c>
      <c r="R20" s="62">
        <f t="shared" si="11"/>
        <v>0.88235294117647056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544</v>
      </c>
      <c r="D21" s="43">
        <v>529</v>
      </c>
      <c r="E21" s="15">
        <f t="shared" si="6"/>
        <v>-2.7573529411764705E-2</v>
      </c>
      <c r="F21" s="22">
        <v>417</v>
      </c>
      <c r="G21" s="22">
        <v>385</v>
      </c>
      <c r="H21" s="16">
        <f t="shared" si="7"/>
        <v>-7.6738609112709827E-2</v>
      </c>
      <c r="I21" s="22">
        <v>228</v>
      </c>
      <c r="J21" s="22">
        <v>243</v>
      </c>
      <c r="K21" s="49">
        <f t="shared" si="8"/>
        <v>6.5789473684210523E-2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0.93298059964726632</v>
      </c>
      <c r="Q21" s="19">
        <f t="shared" si="10"/>
        <v>1.2664473684210527</v>
      </c>
      <c r="R21" s="20">
        <f t="shared" si="11"/>
        <v>0.81543624161073824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183</v>
      </c>
      <c r="D22" s="53">
        <v>184</v>
      </c>
      <c r="E22" s="54">
        <f t="shared" si="6"/>
        <v>5.4644808743169399E-3</v>
      </c>
      <c r="F22" s="52">
        <v>91</v>
      </c>
      <c r="G22" s="52">
        <v>80</v>
      </c>
      <c r="H22" s="55">
        <f t="shared" si="7"/>
        <v>-0.12087912087912088</v>
      </c>
      <c r="I22" s="52">
        <v>40</v>
      </c>
      <c r="J22" s="52">
        <v>29</v>
      </c>
      <c r="K22" s="55">
        <f t="shared" si="8"/>
        <v>-0.27500000000000002</v>
      </c>
      <c r="L22" s="56"/>
      <c r="M22" s="57">
        <v>186</v>
      </c>
      <c r="N22" s="57">
        <v>75</v>
      </c>
      <c r="O22" s="57">
        <v>75</v>
      </c>
      <c r="P22" s="58">
        <f t="shared" si="9"/>
        <v>0.989247311827957</v>
      </c>
      <c r="Q22" s="58">
        <f t="shared" si="10"/>
        <v>1.0666666666666667</v>
      </c>
      <c r="R22" s="59">
        <f t="shared" si="11"/>
        <v>0.38666666666666666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339</v>
      </c>
      <c r="D23" s="47">
        <v>342</v>
      </c>
      <c r="E23" s="48">
        <f t="shared" si="6"/>
        <v>8.8495575221238937E-3</v>
      </c>
      <c r="F23" s="46">
        <v>231</v>
      </c>
      <c r="G23" s="46">
        <v>254</v>
      </c>
      <c r="H23" s="49">
        <f t="shared" si="7"/>
        <v>9.9567099567099568E-2</v>
      </c>
      <c r="I23" s="46">
        <v>131</v>
      </c>
      <c r="J23" s="46">
        <v>141</v>
      </c>
      <c r="K23" s="16">
        <f t="shared" si="8"/>
        <v>7.6335877862595422E-2</v>
      </c>
      <c r="L23" s="44"/>
      <c r="M23" s="50">
        <v>307</v>
      </c>
      <c r="N23" s="50">
        <v>129</v>
      </c>
      <c r="O23" s="50">
        <v>128</v>
      </c>
      <c r="P23" s="61">
        <f t="shared" si="9"/>
        <v>1.1140065146579805</v>
      </c>
      <c r="Q23" s="61">
        <f t="shared" si="10"/>
        <v>1.9689922480620154</v>
      </c>
      <c r="R23" s="62">
        <f t="shared" si="11"/>
        <v>1.1015625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511</v>
      </c>
      <c r="D24" s="43">
        <v>519</v>
      </c>
      <c r="E24" s="15">
        <f t="shared" si="6"/>
        <v>1.5655577299412915E-2</v>
      </c>
      <c r="F24" s="22">
        <v>366</v>
      </c>
      <c r="G24" s="22">
        <v>387</v>
      </c>
      <c r="H24" s="16">
        <f t="shared" si="7"/>
        <v>5.737704918032787E-2</v>
      </c>
      <c r="I24" s="22">
        <v>212</v>
      </c>
      <c r="J24" s="22">
        <v>218</v>
      </c>
      <c r="K24" s="49">
        <f t="shared" si="8"/>
        <v>2.8301886792452831E-2</v>
      </c>
      <c r="L24" s="44"/>
      <c r="M24" s="18">
        <v>478</v>
      </c>
      <c r="N24" s="18">
        <v>225</v>
      </c>
      <c r="O24" s="18">
        <v>223</v>
      </c>
      <c r="P24" s="19">
        <f t="shared" si="9"/>
        <v>1.0857740585774058</v>
      </c>
      <c r="Q24" s="19">
        <f t="shared" si="10"/>
        <v>1.72</v>
      </c>
      <c r="R24" s="20">
        <f t="shared" si="11"/>
        <v>0.97757847533632292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242</v>
      </c>
      <c r="D25" s="53">
        <v>221</v>
      </c>
      <c r="E25" s="54">
        <f t="shared" si="6"/>
        <v>-8.6776859504132234E-2</v>
      </c>
      <c r="F25" s="52">
        <v>77</v>
      </c>
      <c r="G25" s="52">
        <v>63</v>
      </c>
      <c r="H25" s="55">
        <f t="shared" si="7"/>
        <v>-0.18181818181818182</v>
      </c>
      <c r="I25" s="52">
        <v>28</v>
      </c>
      <c r="J25" s="52">
        <v>14</v>
      </c>
      <c r="K25" s="55">
        <f t="shared" si="8"/>
        <v>-0.5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1.0677966101694916</v>
      </c>
      <c r="R25" s="59">
        <f t="shared" si="11"/>
        <v>0.2413793103448276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220</v>
      </c>
      <c r="D26" s="47">
        <v>239</v>
      </c>
      <c r="E26" s="48">
        <f t="shared" si="6"/>
        <v>8.6363636363636365E-2</v>
      </c>
      <c r="F26" s="46">
        <v>163</v>
      </c>
      <c r="G26" s="46">
        <v>173</v>
      </c>
      <c r="H26" s="49">
        <f t="shared" si="7"/>
        <v>6.1349693251533742E-2</v>
      </c>
      <c r="I26" s="46">
        <v>105</v>
      </c>
      <c r="J26" s="46">
        <v>106</v>
      </c>
      <c r="K26" s="16">
        <f t="shared" si="8"/>
        <v>9.5238095238095247E-3</v>
      </c>
      <c r="L26" s="44"/>
      <c r="M26" s="50">
        <v>217</v>
      </c>
      <c r="N26" s="50">
        <v>104</v>
      </c>
      <c r="O26" s="50">
        <v>102</v>
      </c>
      <c r="P26" s="61">
        <f t="shared" si="9"/>
        <v>1.1013824884792627</v>
      </c>
      <c r="Q26" s="61">
        <f t="shared" si="10"/>
        <v>1.6634615384615385</v>
      </c>
      <c r="R26" s="62">
        <f t="shared" si="11"/>
        <v>1.0392156862745099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313</v>
      </c>
      <c r="D27" s="43">
        <v>330</v>
      </c>
      <c r="E27" s="15">
        <f t="shared" si="6"/>
        <v>5.4313099041533544E-2</v>
      </c>
      <c r="F27" s="22">
        <v>247</v>
      </c>
      <c r="G27" s="22">
        <v>247</v>
      </c>
      <c r="H27" s="16">
        <f t="shared" si="7"/>
        <v>0</v>
      </c>
      <c r="I27" s="22">
        <v>152</v>
      </c>
      <c r="J27" s="22">
        <v>153</v>
      </c>
      <c r="K27" s="49">
        <f t="shared" si="8"/>
        <v>6.5789473684210523E-3</v>
      </c>
      <c r="L27" s="44"/>
      <c r="M27" s="18">
        <v>316</v>
      </c>
      <c r="N27" s="18">
        <v>185</v>
      </c>
      <c r="O27" s="18">
        <v>182</v>
      </c>
      <c r="P27" s="19">
        <f t="shared" si="9"/>
        <v>1.0443037974683544</v>
      </c>
      <c r="Q27" s="19">
        <f t="shared" si="10"/>
        <v>1.335135135135135</v>
      </c>
      <c r="R27" s="20">
        <f t="shared" si="11"/>
        <v>0.84065934065934067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</v>
      </c>
      <c r="J28" s="52">
        <v>8</v>
      </c>
      <c r="K28" s="55">
        <f t="shared" si="8"/>
        <v>7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0.61538461538461542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70</v>
      </c>
      <c r="D29" s="47">
        <v>68</v>
      </c>
      <c r="E29" s="48">
        <f t="shared" si="6"/>
        <v>-2.8571428571428571E-2</v>
      </c>
      <c r="F29" s="46">
        <v>55</v>
      </c>
      <c r="G29" s="46">
        <v>52</v>
      </c>
      <c r="H29" s="49">
        <f t="shared" si="7"/>
        <v>-5.4545454545454543E-2</v>
      </c>
      <c r="I29" s="46">
        <v>35</v>
      </c>
      <c r="J29" s="46">
        <v>33</v>
      </c>
      <c r="K29" s="16">
        <f t="shared" si="8"/>
        <v>-5.7142857142857141E-2</v>
      </c>
      <c r="L29" s="44"/>
      <c r="M29" s="50">
        <v>75</v>
      </c>
      <c r="N29" s="50">
        <v>48</v>
      </c>
      <c r="O29" s="50">
        <v>48</v>
      </c>
      <c r="P29" s="61">
        <f t="shared" si="9"/>
        <v>0.90666666666666662</v>
      </c>
      <c r="Q29" s="61">
        <f t="shared" si="10"/>
        <v>1.0833333333333333</v>
      </c>
      <c r="R29" s="62">
        <f t="shared" si="11"/>
        <v>0.6875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125</v>
      </c>
      <c r="D30" s="43">
        <v>128</v>
      </c>
      <c r="E30" s="15">
        <f t="shared" si="6"/>
        <v>2.4E-2</v>
      </c>
      <c r="F30" s="22">
        <v>93</v>
      </c>
      <c r="G30" s="22">
        <v>92</v>
      </c>
      <c r="H30" s="16">
        <f t="shared" si="7"/>
        <v>-1.0752688172043012E-2</v>
      </c>
      <c r="I30" s="22">
        <v>52</v>
      </c>
      <c r="J30" s="22">
        <v>49</v>
      </c>
      <c r="K30" s="49">
        <f t="shared" si="8"/>
        <v>-5.7692307692307696E-2</v>
      </c>
      <c r="L30" s="44"/>
      <c r="M30" s="18">
        <v>139</v>
      </c>
      <c r="N30" s="18">
        <v>83</v>
      </c>
      <c r="O30" s="18">
        <v>81</v>
      </c>
      <c r="P30" s="19">
        <f t="shared" si="9"/>
        <v>0.92086330935251803</v>
      </c>
      <c r="Q30" s="19">
        <f t="shared" si="10"/>
        <v>1.1084337349397591</v>
      </c>
      <c r="R30" s="20">
        <f t="shared" si="11"/>
        <v>0.60493827160493829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109</v>
      </c>
      <c r="D31" s="53">
        <v>113</v>
      </c>
      <c r="E31" s="54">
        <f t="shared" si="6"/>
        <v>3.669724770642202E-2</v>
      </c>
      <c r="F31" s="52">
        <v>70</v>
      </c>
      <c r="G31" s="52">
        <v>84</v>
      </c>
      <c r="H31" s="55">
        <f t="shared" si="7"/>
        <v>0.2</v>
      </c>
      <c r="I31" s="52">
        <v>38</v>
      </c>
      <c r="J31" s="52">
        <v>51</v>
      </c>
      <c r="K31" s="55">
        <f t="shared" si="8"/>
        <v>0.34210526315789475</v>
      </c>
      <c r="L31" s="56"/>
      <c r="M31" s="57">
        <v>112</v>
      </c>
      <c r="N31" s="57">
        <v>63</v>
      </c>
      <c r="O31" s="57">
        <v>56</v>
      </c>
      <c r="P31" s="58">
        <f t="shared" si="9"/>
        <v>1.0089285714285714</v>
      </c>
      <c r="Q31" s="58">
        <f t="shared" si="10"/>
        <v>1.3333333333333333</v>
      </c>
      <c r="R31" s="59">
        <f t="shared" si="11"/>
        <v>0.9107142857142857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19</v>
      </c>
      <c r="J32" s="46">
        <v>12</v>
      </c>
      <c r="K32" s="16">
        <f t="shared" si="8"/>
        <v>-0.36842105263157893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41</v>
      </c>
      <c r="D33" s="43">
        <v>33</v>
      </c>
      <c r="E33" s="15">
        <f t="shared" si="6"/>
        <v>-0.1951219512195122</v>
      </c>
      <c r="F33" s="22">
        <v>32</v>
      </c>
      <c r="G33" s="22">
        <v>24</v>
      </c>
      <c r="H33" s="16">
        <f t="shared" si="7"/>
        <v>-0.25</v>
      </c>
      <c r="I33" s="22">
        <v>26</v>
      </c>
      <c r="J33" s="22">
        <v>21</v>
      </c>
      <c r="K33" s="49">
        <f t="shared" si="8"/>
        <v>-0.19230769230769232</v>
      </c>
      <c r="L33" s="44"/>
      <c r="M33" s="18">
        <v>44</v>
      </c>
      <c r="N33" s="18">
        <v>26</v>
      </c>
      <c r="O33" s="18">
        <v>26</v>
      </c>
      <c r="P33" s="19">
        <f t="shared" si="9"/>
        <v>0.75</v>
      </c>
      <c r="Q33" s="19">
        <f t="shared" si="10"/>
        <v>0.92307692307692313</v>
      </c>
      <c r="R33" s="20">
        <f t="shared" si="11"/>
        <v>0.80769230769230771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104</v>
      </c>
      <c r="E34" s="54">
        <f t="shared" si="6"/>
        <v>1.9607843137254902E-2</v>
      </c>
      <c r="F34" s="52">
        <v>36</v>
      </c>
      <c r="G34" s="52">
        <v>25</v>
      </c>
      <c r="H34" s="55">
        <f t="shared" si="7"/>
        <v>-0.30555555555555558</v>
      </c>
      <c r="I34" s="52">
        <v>12</v>
      </c>
      <c r="J34" s="52">
        <v>9</v>
      </c>
      <c r="K34" s="55">
        <f t="shared" si="8"/>
        <v>-0.25</v>
      </c>
      <c r="L34" s="56"/>
      <c r="M34" s="57">
        <v>103</v>
      </c>
      <c r="N34" s="57">
        <v>35</v>
      </c>
      <c r="O34" s="57">
        <v>35</v>
      </c>
      <c r="P34" s="58">
        <f t="shared" si="9"/>
        <v>1.0097087378640777</v>
      </c>
      <c r="Q34" s="58">
        <f t="shared" si="10"/>
        <v>0.7142857142857143</v>
      </c>
      <c r="R34" s="59">
        <f t="shared" si="11"/>
        <v>0.25714285714285712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99</v>
      </c>
      <c r="D35" s="47">
        <v>129</v>
      </c>
      <c r="E35" s="48">
        <f t="shared" si="6"/>
        <v>0.30303030303030304</v>
      </c>
      <c r="F35" s="46">
        <v>70</v>
      </c>
      <c r="G35" s="46">
        <v>93</v>
      </c>
      <c r="H35" s="49">
        <f t="shared" si="7"/>
        <v>0.32857142857142857</v>
      </c>
      <c r="I35" s="46">
        <v>49</v>
      </c>
      <c r="J35" s="46">
        <v>64</v>
      </c>
      <c r="K35" s="16">
        <f t="shared" si="8"/>
        <v>0.30612244897959184</v>
      </c>
      <c r="L35" s="44"/>
      <c r="M35" s="50">
        <v>107</v>
      </c>
      <c r="N35" s="50">
        <v>57</v>
      </c>
      <c r="O35" s="50">
        <v>57</v>
      </c>
      <c r="P35" s="61">
        <f t="shared" si="9"/>
        <v>1.205607476635514</v>
      </c>
      <c r="Q35" s="61">
        <f t="shared" si="10"/>
        <v>1.631578947368421</v>
      </c>
      <c r="R35" s="62">
        <f t="shared" si="11"/>
        <v>1.1228070175438596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198</v>
      </c>
      <c r="D36" s="43">
        <v>231</v>
      </c>
      <c r="E36" s="15">
        <f t="shared" si="6"/>
        <v>0.16666666666666666</v>
      </c>
      <c r="F36" s="22">
        <v>143</v>
      </c>
      <c r="G36" s="22">
        <v>168</v>
      </c>
      <c r="H36" s="16">
        <f t="shared" si="7"/>
        <v>0.17482517482517482</v>
      </c>
      <c r="I36" s="22">
        <v>90</v>
      </c>
      <c r="J36" s="22">
        <v>121</v>
      </c>
      <c r="K36" s="49">
        <f t="shared" si="8"/>
        <v>0.34444444444444444</v>
      </c>
      <c r="L36" s="44"/>
      <c r="M36" s="18">
        <v>228</v>
      </c>
      <c r="N36" s="18">
        <v>137</v>
      </c>
      <c r="O36" s="18">
        <v>135</v>
      </c>
      <c r="P36" s="19">
        <f t="shared" si="9"/>
        <v>1.013157894736842</v>
      </c>
      <c r="Q36" s="19">
        <f t="shared" si="10"/>
        <v>1.2262773722627738</v>
      </c>
      <c r="R36" s="20">
        <f t="shared" si="11"/>
        <v>0.89629629629629626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44</v>
      </c>
      <c r="D37" s="53">
        <v>52</v>
      </c>
      <c r="E37" s="54">
        <f t="shared" si="6"/>
        <v>0.18181818181818182</v>
      </c>
      <c r="F37" s="52">
        <v>31</v>
      </c>
      <c r="G37" s="52">
        <v>33</v>
      </c>
      <c r="H37" s="55">
        <f t="shared" si="7"/>
        <v>6.4516129032258063E-2</v>
      </c>
      <c r="I37" s="52">
        <v>14</v>
      </c>
      <c r="J37" s="52">
        <v>16</v>
      </c>
      <c r="K37" s="55">
        <f t="shared" si="8"/>
        <v>0.14285714285714285</v>
      </c>
      <c r="L37" s="56"/>
      <c r="M37" s="57">
        <v>45</v>
      </c>
      <c r="N37" s="57">
        <v>24</v>
      </c>
      <c r="O37" s="57">
        <v>24</v>
      </c>
      <c r="P37" s="58">
        <f t="shared" si="9"/>
        <v>1.1555555555555554</v>
      </c>
      <c r="Q37" s="58">
        <f t="shared" si="10"/>
        <v>1.375</v>
      </c>
      <c r="R37" s="59">
        <f t="shared" si="11"/>
        <v>0.66666666666666663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19</v>
      </c>
      <c r="E38" s="71">
        <f t="shared" si="6"/>
        <v>0.26666666666666666</v>
      </c>
      <c r="F38" s="72">
        <v>10</v>
      </c>
      <c r="G38" s="72">
        <v>16</v>
      </c>
      <c r="H38" s="73">
        <f t="shared" si="7"/>
        <v>0.6</v>
      </c>
      <c r="I38" s="72">
        <v>5</v>
      </c>
      <c r="J38" s="72">
        <v>7</v>
      </c>
      <c r="K38" s="16">
        <f t="shared" si="8"/>
        <v>0.4</v>
      </c>
      <c r="L38" s="74"/>
      <c r="M38" s="75">
        <v>15</v>
      </c>
      <c r="N38" s="75">
        <v>6</v>
      </c>
      <c r="O38" s="75">
        <v>6</v>
      </c>
      <c r="P38" s="76">
        <f t="shared" si="9"/>
        <v>1.2666666666666666</v>
      </c>
      <c r="Q38" s="76">
        <f t="shared" si="10"/>
        <v>2.6666666666666665</v>
      </c>
      <c r="R38" s="77">
        <f t="shared" si="11"/>
        <v>1.1666666666666667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34</v>
      </c>
      <c r="D39" s="43">
        <v>39</v>
      </c>
      <c r="E39" s="15">
        <f t="shared" si="6"/>
        <v>0.14705882352941177</v>
      </c>
      <c r="F39" s="22">
        <v>23</v>
      </c>
      <c r="G39" s="22">
        <v>32</v>
      </c>
      <c r="H39" s="16">
        <f t="shared" si="7"/>
        <v>0.39130434782608697</v>
      </c>
      <c r="I39" s="22">
        <v>15</v>
      </c>
      <c r="J39" s="22">
        <v>12</v>
      </c>
      <c r="K39" s="49">
        <f t="shared" si="8"/>
        <v>-0.2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0"/>
        <v>1.5238095238095237</v>
      </c>
      <c r="R39" s="20">
        <f t="shared" si="11"/>
        <v>0.5714285714285714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14</v>
      </c>
      <c r="G40" s="52">
        <v>7</v>
      </c>
      <c r="H40" s="55">
        <f t="shared" si="7"/>
        <v>-0.5</v>
      </c>
      <c r="I40" s="52">
        <v>5</v>
      </c>
      <c r="J40" s="52">
        <v>2</v>
      </c>
      <c r="K40" s="55">
        <f t="shared" si="8"/>
        <v>-0.6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0.875</v>
      </c>
      <c r="R40" s="59">
        <f t="shared" si="11"/>
        <v>0.25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481</v>
      </c>
      <c r="D41" s="70">
        <v>450</v>
      </c>
      <c r="E41" s="71">
        <f t="shared" si="6"/>
        <v>-6.4449064449064453E-2</v>
      </c>
      <c r="F41" s="72">
        <v>409</v>
      </c>
      <c r="G41" s="72">
        <v>377</v>
      </c>
      <c r="H41" s="73">
        <f t="shared" si="7"/>
        <v>-7.823960880195599E-2</v>
      </c>
      <c r="I41" s="72">
        <v>200</v>
      </c>
      <c r="J41" s="72">
        <v>186</v>
      </c>
      <c r="K41" s="16">
        <f t="shared" si="8"/>
        <v>-7.0000000000000007E-2</v>
      </c>
      <c r="L41" s="74"/>
      <c r="M41" s="75">
        <v>590</v>
      </c>
      <c r="N41" s="75">
        <v>349</v>
      </c>
      <c r="O41" s="75">
        <v>346</v>
      </c>
      <c r="P41" s="76">
        <f t="shared" si="9"/>
        <v>0.76271186440677963</v>
      </c>
      <c r="Q41" s="76">
        <f t="shared" si="10"/>
        <v>1.0802292263610316</v>
      </c>
      <c r="R41" s="77">
        <f t="shared" si="11"/>
        <v>0.53757225433526012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902</v>
      </c>
      <c r="D42" s="53">
        <v>875</v>
      </c>
      <c r="E42" s="54">
        <f t="shared" si="6"/>
        <v>-2.9933481152993349E-2</v>
      </c>
      <c r="F42" s="52">
        <v>774</v>
      </c>
      <c r="G42" s="52">
        <v>714</v>
      </c>
      <c r="H42" s="55">
        <f t="shared" si="7"/>
        <v>-7.7519379844961239E-2</v>
      </c>
      <c r="I42" s="52">
        <v>383</v>
      </c>
      <c r="J42" s="52">
        <v>386</v>
      </c>
      <c r="K42" s="55">
        <f t="shared" si="8"/>
        <v>7.832898172323759E-3</v>
      </c>
      <c r="L42" s="56"/>
      <c r="M42" s="57">
        <v>1199</v>
      </c>
      <c r="N42" s="57">
        <v>749</v>
      </c>
      <c r="O42" s="57">
        <v>730</v>
      </c>
      <c r="P42" s="58">
        <f t="shared" si="9"/>
        <v>0.72977481234361963</v>
      </c>
      <c r="Q42" s="58">
        <f t="shared" si="10"/>
        <v>0.95327102803738317</v>
      </c>
      <c r="R42" s="59">
        <f t="shared" si="11"/>
        <v>0.52876712328767128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4</v>
      </c>
      <c r="E43" s="48">
        <f t="shared" si="6"/>
        <v>0.33333333333333331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17</v>
      </c>
      <c r="D44" s="43">
        <v>21</v>
      </c>
      <c r="E44" s="15">
        <f t="shared" si="6"/>
        <v>0.23529411764705882</v>
      </c>
      <c r="F44" s="22">
        <v>16</v>
      </c>
      <c r="G44" s="22">
        <v>18</v>
      </c>
      <c r="H44" s="49">
        <f>(G44-F44)/F44</f>
        <v>0.125</v>
      </c>
      <c r="I44" s="22">
        <v>7</v>
      </c>
      <c r="J44" s="22">
        <v>14</v>
      </c>
      <c r="K44" s="49">
        <f t="shared" si="8"/>
        <v>1</v>
      </c>
      <c r="L44" s="44"/>
      <c r="M44" s="18">
        <v>23</v>
      </c>
      <c r="N44" s="18">
        <v>17</v>
      </c>
      <c r="O44" s="18">
        <v>16</v>
      </c>
      <c r="P44" s="19">
        <f t="shared" si="9"/>
        <v>0.91304347826086951</v>
      </c>
      <c r="Q44" s="19">
        <f t="shared" si="10"/>
        <v>1.0588235294117647</v>
      </c>
      <c r="R44" s="20">
        <f t="shared" si="11"/>
        <v>0.875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26</v>
      </c>
      <c r="E45" s="54">
        <f t="shared" si="6"/>
        <v>1</v>
      </c>
      <c r="F45" s="52">
        <v>7</v>
      </c>
      <c r="G45" s="52">
        <v>22</v>
      </c>
      <c r="H45" s="55">
        <f>(G45-F45)/F45</f>
        <v>2.1428571428571428</v>
      </c>
      <c r="I45" s="52">
        <v>2</v>
      </c>
      <c r="J45" s="52">
        <v>5</v>
      </c>
      <c r="K45" s="55">
        <f t="shared" si="8"/>
        <v>1.5</v>
      </c>
      <c r="L45" s="56"/>
      <c r="M45" s="57">
        <v>14</v>
      </c>
      <c r="N45" s="57">
        <v>7</v>
      </c>
      <c r="O45" s="57">
        <v>7</v>
      </c>
      <c r="P45" s="58">
        <f t="shared" si="9"/>
        <v>1.8571428571428572</v>
      </c>
      <c r="Q45" s="58">
        <f t="shared" si="10"/>
        <v>3.1428571428571428</v>
      </c>
      <c r="R45" s="59">
        <f t="shared" si="11"/>
        <v>0.7142857142857143</v>
      </c>
      <c r="S45" s="21"/>
    </row>
    <row r="46" spans="1:21" ht="15.75" thickBot="1">
      <c r="A46" s="80" t="s">
        <v>25</v>
      </c>
      <c r="B46" s="42" t="s">
        <v>14</v>
      </c>
      <c r="C46" s="46">
        <v>12</v>
      </c>
      <c r="D46" s="47">
        <v>8</v>
      </c>
      <c r="E46" s="48">
        <f t="shared" si="6"/>
        <v>-0.33333333333333331</v>
      </c>
      <c r="F46" s="46">
        <v>11</v>
      </c>
      <c r="G46" s="46">
        <v>6</v>
      </c>
      <c r="H46" s="49">
        <f>(G46-F46)/F46</f>
        <v>-0.45454545454545453</v>
      </c>
      <c r="I46" s="46">
        <v>5</v>
      </c>
      <c r="J46" s="46">
        <v>2</v>
      </c>
      <c r="K46" s="16">
        <f t="shared" si="8"/>
        <v>-0.6</v>
      </c>
      <c r="L46" s="64"/>
      <c r="M46" s="50">
        <v>13</v>
      </c>
      <c r="N46" s="50">
        <v>11</v>
      </c>
      <c r="O46" s="50">
        <v>11</v>
      </c>
      <c r="P46" s="61">
        <f t="shared" si="9"/>
        <v>0.61538461538461542</v>
      </c>
      <c r="Q46" s="61">
        <f t="shared" si="10"/>
        <v>0.54545454545454541</v>
      </c>
      <c r="R46" s="62">
        <f t="shared" si="11"/>
        <v>0.18181818181818182</v>
      </c>
      <c r="S46" s="21"/>
    </row>
    <row r="47" spans="1:21" ht="15.75" thickBot="1">
      <c r="A47" s="80"/>
      <c r="B47" s="51" t="s">
        <v>15</v>
      </c>
      <c r="C47" s="52">
        <v>17</v>
      </c>
      <c r="D47" s="53">
        <v>12</v>
      </c>
      <c r="E47" s="54">
        <f t="shared" si="6"/>
        <v>-0.29411764705882354</v>
      </c>
      <c r="F47" s="52">
        <v>16</v>
      </c>
      <c r="G47" s="52">
        <v>9</v>
      </c>
      <c r="H47" s="55">
        <f>(G47-F47)/F47</f>
        <v>-0.4375</v>
      </c>
      <c r="I47" s="52">
        <v>6</v>
      </c>
      <c r="J47" s="52">
        <v>4</v>
      </c>
      <c r="K47" s="55">
        <f t="shared" si="8"/>
        <v>-0.33333333333333331</v>
      </c>
      <c r="L47" s="65"/>
      <c r="M47" s="57">
        <v>28</v>
      </c>
      <c r="N47" s="57">
        <v>23</v>
      </c>
      <c r="O47" s="57">
        <v>23</v>
      </c>
      <c r="P47" s="58">
        <f t="shared" si="9"/>
        <v>0.42857142857142855</v>
      </c>
      <c r="Q47" s="58">
        <f t="shared" si="10"/>
        <v>0.39130434782608697</v>
      </c>
      <c r="R47" s="59">
        <f t="shared" si="11"/>
        <v>0.17391304347826086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1</v>
      </c>
      <c r="E48" s="48">
        <f t="shared" si="6"/>
        <v>-0.5</v>
      </c>
      <c r="F48" s="46">
        <v>1</v>
      </c>
      <c r="G48" s="46">
        <v>0</v>
      </c>
      <c r="H48" s="73">
        <f t="shared" ref="H48:H55" si="12">(G48-F48)/F48</f>
        <v>-1</v>
      </c>
      <c r="I48" s="46">
        <v>1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4</v>
      </c>
      <c r="E49" s="54">
        <f t="shared" si="6"/>
        <v>-0.42857142857142855</v>
      </c>
      <c r="F49" s="52">
        <v>6</v>
      </c>
      <c r="G49" s="52">
        <v>0</v>
      </c>
      <c r="H49" s="55">
        <f t="shared" si="12"/>
        <v>-1</v>
      </c>
      <c r="I49" s="52">
        <v>1</v>
      </c>
      <c r="J49" s="52">
        <v>0</v>
      </c>
      <c r="K49" s="55">
        <f t="shared" si="8"/>
        <v>-1</v>
      </c>
      <c r="L49" s="65"/>
      <c r="M49" s="57">
        <v>7</v>
      </c>
      <c r="N49" s="57">
        <v>5</v>
      </c>
      <c r="O49" s="57">
        <v>4</v>
      </c>
      <c r="P49" s="58">
        <f t="shared" si="9"/>
        <v>0.5714285714285714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40</v>
      </c>
      <c r="D50" s="47">
        <v>50</v>
      </c>
      <c r="E50" s="48">
        <f t="shared" si="6"/>
        <v>0.25</v>
      </c>
      <c r="F50" s="46">
        <v>32</v>
      </c>
      <c r="G50" s="46">
        <v>42</v>
      </c>
      <c r="H50" s="49">
        <f t="shared" si="12"/>
        <v>0.3125</v>
      </c>
      <c r="I50" s="46">
        <v>10</v>
      </c>
      <c r="J50" s="46">
        <v>15</v>
      </c>
      <c r="K50" s="16">
        <f t="shared" ref="K50:K53" si="15">(J50-I50)/I50</f>
        <v>0.5</v>
      </c>
      <c r="L50" s="64"/>
      <c r="M50" s="50">
        <v>87</v>
      </c>
      <c r="N50" s="50">
        <v>59</v>
      </c>
      <c r="O50" s="50">
        <v>59</v>
      </c>
      <c r="P50" s="61">
        <f t="shared" si="9"/>
        <v>0.57471264367816088</v>
      </c>
      <c r="Q50" s="61">
        <f t="shared" si="13"/>
        <v>0.71186440677966101</v>
      </c>
      <c r="R50" s="62">
        <f t="shared" si="14"/>
        <v>0.25423728813559321</v>
      </c>
      <c r="S50" s="21"/>
    </row>
    <row r="51" spans="1:19" ht="15.75" thickBot="1">
      <c r="A51" s="80"/>
      <c r="B51" s="51" t="s">
        <v>15</v>
      </c>
      <c r="C51" s="52">
        <v>72</v>
      </c>
      <c r="D51" s="53">
        <v>80</v>
      </c>
      <c r="E51" s="54">
        <f t="shared" si="6"/>
        <v>0.1111111111111111</v>
      </c>
      <c r="F51" s="52">
        <v>62</v>
      </c>
      <c r="G51" s="52">
        <v>64</v>
      </c>
      <c r="H51" s="55">
        <f t="shared" si="12"/>
        <v>3.2258064516129031E-2</v>
      </c>
      <c r="I51" s="52">
        <v>18</v>
      </c>
      <c r="J51" s="52">
        <v>23</v>
      </c>
      <c r="K51" s="55">
        <f t="shared" si="15"/>
        <v>0.27777777777777779</v>
      </c>
      <c r="L51" s="65"/>
      <c r="M51" s="57">
        <v>159</v>
      </c>
      <c r="N51" s="57">
        <v>114</v>
      </c>
      <c r="O51" s="57">
        <v>112</v>
      </c>
      <c r="P51" s="58">
        <f t="shared" si="9"/>
        <v>0.50314465408805031</v>
      </c>
      <c r="Q51" s="58">
        <f t="shared" si="13"/>
        <v>0.56140350877192979</v>
      </c>
      <c r="R51" s="59">
        <f t="shared" si="14"/>
        <v>0.20535714285714285</v>
      </c>
      <c r="S51" s="21"/>
    </row>
    <row r="52" spans="1:19" ht="15.75" thickBot="1">
      <c r="A52" s="80" t="s">
        <v>28</v>
      </c>
      <c r="B52" s="42" t="s">
        <v>14</v>
      </c>
      <c r="C52" s="46">
        <v>29</v>
      </c>
      <c r="D52" s="47">
        <v>20</v>
      </c>
      <c r="E52" s="48">
        <f t="shared" si="6"/>
        <v>-0.31034482758620691</v>
      </c>
      <c r="F52" s="46">
        <v>25</v>
      </c>
      <c r="G52" s="46">
        <v>18</v>
      </c>
      <c r="H52" s="49">
        <f t="shared" si="12"/>
        <v>-0.28000000000000003</v>
      </c>
      <c r="I52" s="46">
        <v>0</v>
      </c>
      <c r="J52" s="46">
        <v>3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0.58823529411764708</v>
      </c>
      <c r="Q52" s="61">
        <f t="shared" si="13"/>
        <v>1.0588235294117647</v>
      </c>
      <c r="R52" s="62">
        <f t="shared" si="14"/>
        <v>0.17647058823529413</v>
      </c>
      <c r="S52" s="21"/>
    </row>
    <row r="53" spans="1:19" ht="15.75" thickBot="1">
      <c r="A53" s="80"/>
      <c r="B53" s="51" t="s">
        <v>15</v>
      </c>
      <c r="C53" s="52">
        <v>39</v>
      </c>
      <c r="D53" s="53">
        <v>33</v>
      </c>
      <c r="E53" s="54">
        <f t="shared" si="6"/>
        <v>-0.15384615384615385</v>
      </c>
      <c r="F53" s="52">
        <v>35</v>
      </c>
      <c r="G53" s="52">
        <v>31</v>
      </c>
      <c r="H53" s="55">
        <f t="shared" si="12"/>
        <v>-0.11428571428571428</v>
      </c>
      <c r="I53" s="52">
        <v>2</v>
      </c>
      <c r="J53" s="52">
        <v>8</v>
      </c>
      <c r="K53" s="55">
        <f t="shared" si="15"/>
        <v>3</v>
      </c>
      <c r="L53" s="65"/>
      <c r="M53" s="57">
        <v>67</v>
      </c>
      <c r="N53" s="57">
        <v>45</v>
      </c>
      <c r="O53" s="57">
        <v>43</v>
      </c>
      <c r="P53" s="58">
        <f t="shared" si="9"/>
        <v>0.4925373134328358</v>
      </c>
      <c r="Q53" s="58">
        <f t="shared" si="13"/>
        <v>0.68888888888888888</v>
      </c>
      <c r="R53" s="59">
        <f t="shared" si="14"/>
        <v>0.18604651162790697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2"/>
        <v>0</v>
      </c>
      <c r="I54" s="46">
        <v>0</v>
      </c>
      <c r="J54" s="46">
        <v>1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5</v>
      </c>
      <c r="E55" s="54">
        <f t="shared" si="6"/>
        <v>0.25</v>
      </c>
      <c r="F55" s="52">
        <v>2</v>
      </c>
      <c r="G55" s="52">
        <v>3</v>
      </c>
      <c r="H55" s="55">
        <f t="shared" si="12"/>
        <v>0.5</v>
      </c>
      <c r="I55" s="52">
        <v>0</v>
      </c>
      <c r="J55" s="52">
        <v>2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0.625</v>
      </c>
      <c r="Q55" s="58">
        <f t="shared" si="13"/>
        <v>0.75</v>
      </c>
      <c r="R55" s="59">
        <f t="shared" si="14"/>
        <v>0.5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205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199</v>
      </c>
      <c r="D6" s="9" t="s">
        <v>200</v>
      </c>
      <c r="E6" s="8" t="s">
        <v>86</v>
      </c>
      <c r="F6" s="8" t="s">
        <v>201</v>
      </c>
      <c r="G6" s="8" t="s">
        <v>202</v>
      </c>
      <c r="H6" s="8" t="s">
        <v>86</v>
      </c>
      <c r="I6" s="8" t="s">
        <v>203</v>
      </c>
      <c r="J6" s="8" t="s">
        <v>204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3127</v>
      </c>
      <c r="D7" s="14">
        <v>3184</v>
      </c>
      <c r="E7" s="15">
        <f t="shared" ref="E7:E15" si="0">(D7-C7)/C7</f>
        <v>1.8228333866325552E-2</v>
      </c>
      <c r="F7" s="14">
        <v>2430</v>
      </c>
      <c r="G7" s="14">
        <v>2391</v>
      </c>
      <c r="H7" s="16">
        <f t="shared" ref="H7:H15" si="1">(G7-F7)/F7</f>
        <v>-1.6049382716049384E-2</v>
      </c>
      <c r="I7" s="14">
        <v>1234</v>
      </c>
      <c r="J7" s="14">
        <v>1311</v>
      </c>
      <c r="K7" s="16">
        <f t="shared" ref="K7:K15" si="2">(J7-I7)/I7</f>
        <v>6.2398703403565639E-2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0.8504273504273504</v>
      </c>
      <c r="Q7" s="19">
        <f t="shared" ref="Q7:Q15" si="4">G7/N7</f>
        <v>1.1084840055632823</v>
      </c>
      <c r="R7" s="20">
        <f t="shared" ref="R7:R15" si="5">J7/O7</f>
        <v>0.6198581560283688</v>
      </c>
      <c r="S7" s="21"/>
      <c r="T7" s="2"/>
      <c r="U7" s="2"/>
    </row>
    <row r="8" spans="1:21">
      <c r="A8" s="91" t="s">
        <v>5</v>
      </c>
      <c r="B8" s="92"/>
      <c r="C8" s="22">
        <v>440</v>
      </c>
      <c r="D8" s="22">
        <v>441</v>
      </c>
      <c r="E8" s="15">
        <f t="shared" si="0"/>
        <v>2.2727272727272726E-3</v>
      </c>
      <c r="F8" s="22">
        <v>304</v>
      </c>
      <c r="G8" s="22">
        <v>317</v>
      </c>
      <c r="H8" s="16">
        <f t="shared" si="1"/>
        <v>4.2763157894736843E-2</v>
      </c>
      <c r="I8" s="22">
        <v>184</v>
      </c>
      <c r="J8" s="22">
        <v>193</v>
      </c>
      <c r="K8" s="16">
        <f t="shared" si="2"/>
        <v>4.8913043478260872E-2</v>
      </c>
      <c r="L8" s="17"/>
      <c r="M8" s="18">
        <v>392</v>
      </c>
      <c r="N8" s="18">
        <v>198</v>
      </c>
      <c r="O8" s="18">
        <v>195</v>
      </c>
      <c r="P8" s="19">
        <f t="shared" si="3"/>
        <v>1.125</v>
      </c>
      <c r="Q8" s="19">
        <f t="shared" si="4"/>
        <v>1.601010101010101</v>
      </c>
      <c r="R8" s="20">
        <f t="shared" si="5"/>
        <v>0.98974358974358978</v>
      </c>
      <c r="S8" s="21"/>
      <c r="T8" s="2"/>
      <c r="U8" s="2"/>
    </row>
    <row r="9" spans="1:21">
      <c r="A9" s="91" t="s">
        <v>40</v>
      </c>
      <c r="B9" s="92"/>
      <c r="C9" s="22">
        <v>340</v>
      </c>
      <c r="D9" s="22">
        <v>346</v>
      </c>
      <c r="E9" s="15">
        <f t="shared" si="0"/>
        <v>1.7647058823529412E-2</v>
      </c>
      <c r="F9" s="22">
        <v>251</v>
      </c>
      <c r="G9" s="22">
        <v>246</v>
      </c>
      <c r="H9" s="16">
        <f t="shared" si="1"/>
        <v>-1.9920318725099601E-2</v>
      </c>
      <c r="I9" s="22">
        <v>159</v>
      </c>
      <c r="J9" s="22">
        <v>168</v>
      </c>
      <c r="K9" s="16">
        <f t="shared" si="2"/>
        <v>5.6603773584905662E-2</v>
      </c>
      <c r="L9" s="17"/>
      <c r="M9" s="18">
        <v>343</v>
      </c>
      <c r="N9" s="18">
        <v>169</v>
      </c>
      <c r="O9" s="18">
        <v>167</v>
      </c>
      <c r="P9" s="19">
        <f t="shared" si="3"/>
        <v>1.0087463556851313</v>
      </c>
      <c r="Q9" s="19">
        <f t="shared" si="4"/>
        <v>1.455621301775148</v>
      </c>
      <c r="R9" s="20">
        <f t="shared" si="5"/>
        <v>1.0059880239520957</v>
      </c>
      <c r="S9" s="21"/>
      <c r="T9" s="2"/>
      <c r="U9" s="2"/>
    </row>
    <row r="10" spans="1:21">
      <c r="A10" s="91" t="s">
        <v>6</v>
      </c>
      <c r="B10" s="92"/>
      <c r="C10" s="22">
        <v>1911</v>
      </c>
      <c r="D10" s="22">
        <v>1898</v>
      </c>
      <c r="E10" s="15">
        <f t="shared" si="0"/>
        <v>-6.8027210884353739E-3</v>
      </c>
      <c r="F10" s="22">
        <v>1450</v>
      </c>
      <c r="G10" s="22">
        <v>1424</v>
      </c>
      <c r="H10" s="16">
        <f t="shared" si="1"/>
        <v>-1.793103448275862E-2</v>
      </c>
      <c r="I10" s="22">
        <v>756</v>
      </c>
      <c r="J10" s="22">
        <v>755</v>
      </c>
      <c r="K10" s="16">
        <f t="shared" si="2"/>
        <v>-1.3227513227513227E-3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0.8952830188679245</v>
      </c>
      <c r="Q10" s="19">
        <f t="shared" si="4"/>
        <v>1.2898550724637681</v>
      </c>
      <c r="R10" s="20">
        <f t="shared" si="5"/>
        <v>0.69139194139194138</v>
      </c>
      <c r="S10" s="21"/>
      <c r="T10" s="2"/>
      <c r="U10" s="2"/>
    </row>
    <row r="11" spans="1:21">
      <c r="A11" s="91" t="s">
        <v>7</v>
      </c>
      <c r="B11" s="92"/>
      <c r="C11" s="14">
        <v>342</v>
      </c>
      <c r="D11" s="14">
        <v>387</v>
      </c>
      <c r="E11" s="15">
        <f t="shared" si="0"/>
        <v>0.13157894736842105</v>
      </c>
      <c r="F11" s="14">
        <v>306</v>
      </c>
      <c r="G11" s="14">
        <v>328</v>
      </c>
      <c r="H11" s="16">
        <f t="shared" si="1"/>
        <v>7.1895424836601302E-2</v>
      </c>
      <c r="I11" s="14">
        <v>173</v>
      </c>
      <c r="J11" s="14">
        <v>219</v>
      </c>
      <c r="K11" s="16">
        <f t="shared" si="2"/>
        <v>0.26589595375722541</v>
      </c>
      <c r="L11" s="17"/>
      <c r="M11" s="18">
        <v>575</v>
      </c>
      <c r="N11" s="18">
        <v>460</v>
      </c>
      <c r="O11" s="18">
        <v>443</v>
      </c>
      <c r="P11" s="19">
        <f t="shared" si="3"/>
        <v>0.67304347826086952</v>
      </c>
      <c r="Q11" s="19">
        <f t="shared" si="4"/>
        <v>0.71304347826086956</v>
      </c>
      <c r="R11" s="20">
        <f t="shared" si="5"/>
        <v>0.49435665914221216</v>
      </c>
      <c r="S11" s="21"/>
      <c r="T11" s="2"/>
      <c r="U11" s="2"/>
    </row>
    <row r="12" spans="1:21">
      <c r="A12" s="91" t="s">
        <v>8</v>
      </c>
      <c r="B12" s="92"/>
      <c r="C12" s="14">
        <v>808</v>
      </c>
      <c r="D12" s="14">
        <v>839</v>
      </c>
      <c r="E12" s="15">
        <f t="shared" si="0"/>
        <v>3.8366336633663366E-2</v>
      </c>
      <c r="F12" s="14">
        <v>624</v>
      </c>
      <c r="G12" s="14">
        <v>598</v>
      </c>
      <c r="H12" s="16">
        <f t="shared" si="1"/>
        <v>-4.1666666666666664E-2</v>
      </c>
      <c r="I12" s="14">
        <v>282</v>
      </c>
      <c r="J12" s="14">
        <v>314</v>
      </c>
      <c r="K12" s="16">
        <f t="shared" si="2"/>
        <v>0.11347517730496454</v>
      </c>
      <c r="L12" s="17"/>
      <c r="M12" s="18">
        <v>985</v>
      </c>
      <c r="N12" s="18">
        <v>536</v>
      </c>
      <c r="O12" s="18">
        <v>525</v>
      </c>
      <c r="P12" s="19">
        <f t="shared" si="3"/>
        <v>0.85177664974619294</v>
      </c>
      <c r="Q12" s="19">
        <f t="shared" si="4"/>
        <v>1.1156716417910448</v>
      </c>
      <c r="R12" s="20">
        <f t="shared" si="5"/>
        <v>0.59809523809523812</v>
      </c>
      <c r="S12" s="21"/>
      <c r="T12" s="2"/>
      <c r="U12" s="2"/>
    </row>
    <row r="13" spans="1:21">
      <c r="A13" s="91" t="s">
        <v>9</v>
      </c>
      <c r="B13" s="92"/>
      <c r="C13" s="23">
        <v>66</v>
      </c>
      <c r="D13" s="23">
        <v>60</v>
      </c>
      <c r="E13" s="15">
        <f t="shared" si="0"/>
        <v>-9.0909090909090912E-2</v>
      </c>
      <c r="F13" s="23">
        <v>50</v>
      </c>
      <c r="G13" s="23">
        <v>41</v>
      </c>
      <c r="H13" s="16">
        <f t="shared" si="1"/>
        <v>-0.18</v>
      </c>
      <c r="I13" s="23">
        <v>23</v>
      </c>
      <c r="J13" s="23">
        <v>23</v>
      </c>
      <c r="K13" s="16">
        <f>(J13-I13)/I13</f>
        <v>0</v>
      </c>
      <c r="L13" s="17"/>
      <c r="M13" s="18">
        <v>64</v>
      </c>
      <c r="N13" s="18">
        <v>57</v>
      </c>
      <c r="O13" s="18">
        <v>55</v>
      </c>
      <c r="P13" s="19">
        <f t="shared" si="3"/>
        <v>0.9375</v>
      </c>
      <c r="Q13" s="19">
        <f t="shared" si="4"/>
        <v>0.7192982456140351</v>
      </c>
      <c r="R13" s="20">
        <f t="shared" si="5"/>
        <v>0.41818181818181815</v>
      </c>
      <c r="S13" s="21"/>
      <c r="T13" s="2"/>
      <c r="U13" s="2"/>
    </row>
    <row r="14" spans="1:21">
      <c r="A14" s="82" t="s">
        <v>10</v>
      </c>
      <c r="B14" s="83"/>
      <c r="C14" s="22">
        <v>890</v>
      </c>
      <c r="D14" s="22">
        <v>894</v>
      </c>
      <c r="E14" s="15">
        <f t="shared" si="0"/>
        <v>4.4943820224719105E-3</v>
      </c>
      <c r="F14" s="22">
        <v>392</v>
      </c>
      <c r="G14" s="22">
        <v>338</v>
      </c>
      <c r="H14" s="16">
        <f t="shared" si="1"/>
        <v>-0.13775510204081631</v>
      </c>
      <c r="I14" s="22">
        <v>132</v>
      </c>
      <c r="J14" s="22">
        <v>128</v>
      </c>
      <c r="K14" s="16">
        <f t="shared" si="2"/>
        <v>-3.0303030303030304E-2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0.98893805309734517</v>
      </c>
      <c r="Q14" s="19">
        <f t="shared" si="4"/>
        <v>1.0368098159509203</v>
      </c>
      <c r="R14" s="20">
        <f t="shared" si="5"/>
        <v>0.4050632911392405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4017</v>
      </c>
      <c r="D15" s="26">
        <f>D7+D14</f>
        <v>4078</v>
      </c>
      <c r="E15" s="27">
        <f t="shared" si="0"/>
        <v>1.5185461787403536E-2</v>
      </c>
      <c r="F15" s="25">
        <f>F7+F14</f>
        <v>2822</v>
      </c>
      <c r="G15" s="25">
        <f>G7+G14</f>
        <v>2729</v>
      </c>
      <c r="H15" s="28">
        <f t="shared" si="1"/>
        <v>-3.2955350815024806E-2</v>
      </c>
      <c r="I15" s="25">
        <f>I7+I14</f>
        <v>1366</v>
      </c>
      <c r="J15" s="25">
        <f>J7+J14</f>
        <v>1439</v>
      </c>
      <c r="K15" s="28">
        <f t="shared" si="2"/>
        <v>5.3440702781844804E-2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0.87736660929432009</v>
      </c>
      <c r="Q15" s="31">
        <f t="shared" si="4"/>
        <v>1.0990737011679419</v>
      </c>
      <c r="R15" s="32">
        <f t="shared" si="5"/>
        <v>0.59193747429041543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267</v>
      </c>
      <c r="D17" s="43">
        <v>270</v>
      </c>
      <c r="E17" s="15">
        <f t="shared" ref="E17:E55" si="6">(D17-C17)/C17</f>
        <v>1.1235955056179775E-2</v>
      </c>
      <c r="F17" s="22">
        <v>187</v>
      </c>
      <c r="G17" s="22">
        <v>185</v>
      </c>
      <c r="H17" s="16">
        <f t="shared" ref="H17:H43" si="7">(G17-F17)/F17</f>
        <v>-1.06951871657754E-2</v>
      </c>
      <c r="I17" s="22">
        <v>116</v>
      </c>
      <c r="J17" s="22">
        <v>106</v>
      </c>
      <c r="K17" s="16">
        <f t="shared" ref="K17:K45" si="8">(J17-I17)/I17</f>
        <v>-8.6206896551724144E-2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0.8910891089108911</v>
      </c>
      <c r="Q17" s="19">
        <f t="shared" ref="Q17:Q47" si="10">G17/N17</f>
        <v>1.2937062937062938</v>
      </c>
      <c r="R17" s="20">
        <f t="shared" ref="R17:R47" si="11">J17/O17</f>
        <v>0.74647887323943662</v>
      </c>
      <c r="S17" s="21"/>
      <c r="T17" s="2"/>
      <c r="U17" s="2"/>
    </row>
    <row r="18" spans="1:21">
      <c r="A18" s="89"/>
      <c r="B18" s="42" t="s">
        <v>15</v>
      </c>
      <c r="C18" s="46">
        <v>377</v>
      </c>
      <c r="D18" s="47">
        <v>429</v>
      </c>
      <c r="E18" s="48">
        <f t="shared" si="6"/>
        <v>0.13793103448275862</v>
      </c>
      <c r="F18" s="46">
        <v>267</v>
      </c>
      <c r="G18" s="46">
        <v>290</v>
      </c>
      <c r="H18" s="49">
        <f t="shared" si="7"/>
        <v>8.6142322097378279E-2</v>
      </c>
      <c r="I18" s="46">
        <v>161</v>
      </c>
      <c r="J18" s="46">
        <v>164</v>
      </c>
      <c r="K18" s="49">
        <f t="shared" si="8"/>
        <v>1.8633540372670808E-2</v>
      </c>
      <c r="L18" s="44"/>
      <c r="M18" s="50">
        <v>442</v>
      </c>
      <c r="N18" s="50">
        <v>219</v>
      </c>
      <c r="O18" s="50">
        <v>217</v>
      </c>
      <c r="P18" s="19">
        <f t="shared" si="9"/>
        <v>0.97058823529411764</v>
      </c>
      <c r="Q18" s="19">
        <f t="shared" si="10"/>
        <v>1.3242009132420092</v>
      </c>
      <c r="R18" s="20">
        <f t="shared" si="11"/>
        <v>0.75576036866359442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131</v>
      </c>
      <c r="D19" s="53">
        <v>149</v>
      </c>
      <c r="E19" s="54">
        <f t="shared" si="6"/>
        <v>0.13740458015267176</v>
      </c>
      <c r="F19" s="52">
        <v>53</v>
      </c>
      <c r="G19" s="52">
        <v>28</v>
      </c>
      <c r="H19" s="55">
        <f t="shared" si="7"/>
        <v>-0.47169811320754718</v>
      </c>
      <c r="I19" s="52">
        <v>8</v>
      </c>
      <c r="J19" s="52">
        <v>6</v>
      </c>
      <c r="K19" s="55">
        <f t="shared" si="8"/>
        <v>-0.25</v>
      </c>
      <c r="L19" s="56"/>
      <c r="M19" s="57">
        <v>153</v>
      </c>
      <c r="N19" s="57">
        <v>42</v>
      </c>
      <c r="O19" s="57">
        <v>40</v>
      </c>
      <c r="P19" s="58">
        <f t="shared" si="9"/>
        <v>0.97385620915032678</v>
      </c>
      <c r="Q19" s="58">
        <f t="shared" si="10"/>
        <v>0.66666666666666663</v>
      </c>
      <c r="R19" s="59">
        <f t="shared" si="11"/>
        <v>0.15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330</v>
      </c>
      <c r="D20" s="47">
        <v>311</v>
      </c>
      <c r="E20" s="48">
        <f t="shared" si="6"/>
        <v>-5.7575757575757579E-2</v>
      </c>
      <c r="F20" s="46">
        <v>250</v>
      </c>
      <c r="G20" s="46">
        <v>228</v>
      </c>
      <c r="H20" s="49">
        <f t="shared" si="7"/>
        <v>-8.7999999999999995E-2</v>
      </c>
      <c r="I20" s="46">
        <v>129</v>
      </c>
      <c r="J20" s="46">
        <v>122</v>
      </c>
      <c r="K20" s="16">
        <f t="shared" si="8"/>
        <v>-5.4263565891472867E-2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0.92835820895522392</v>
      </c>
      <c r="Q20" s="61">
        <f t="shared" si="10"/>
        <v>1.4522292993630572</v>
      </c>
      <c r="R20" s="62">
        <f t="shared" si="11"/>
        <v>0.79738562091503273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533</v>
      </c>
      <c r="D21" s="43">
        <v>521</v>
      </c>
      <c r="E21" s="15">
        <f t="shared" si="6"/>
        <v>-2.2514071294559099E-2</v>
      </c>
      <c r="F21" s="22">
        <v>411</v>
      </c>
      <c r="G21" s="22">
        <v>383</v>
      </c>
      <c r="H21" s="16">
        <f t="shared" si="7"/>
        <v>-6.8126520681265207E-2</v>
      </c>
      <c r="I21" s="22">
        <v>205</v>
      </c>
      <c r="J21" s="22">
        <v>220</v>
      </c>
      <c r="K21" s="49">
        <f t="shared" si="8"/>
        <v>7.3170731707317069E-2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0.91887125220458554</v>
      </c>
      <c r="Q21" s="19">
        <f t="shared" si="10"/>
        <v>1.2598684210526316</v>
      </c>
      <c r="R21" s="20">
        <f t="shared" si="11"/>
        <v>0.73825503355704702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183</v>
      </c>
      <c r="D22" s="53">
        <v>183</v>
      </c>
      <c r="E22" s="54">
        <f t="shared" si="6"/>
        <v>0</v>
      </c>
      <c r="F22" s="52">
        <v>91</v>
      </c>
      <c r="G22" s="52">
        <v>77</v>
      </c>
      <c r="H22" s="55">
        <f t="shared" si="7"/>
        <v>-0.15384615384615385</v>
      </c>
      <c r="I22" s="52">
        <v>39</v>
      </c>
      <c r="J22" s="52">
        <v>27</v>
      </c>
      <c r="K22" s="55">
        <f t="shared" si="8"/>
        <v>-0.30769230769230771</v>
      </c>
      <c r="L22" s="56"/>
      <c r="M22" s="57">
        <v>186</v>
      </c>
      <c r="N22" s="57">
        <v>75</v>
      </c>
      <c r="O22" s="57">
        <v>75</v>
      </c>
      <c r="P22" s="58">
        <f t="shared" si="9"/>
        <v>0.9838709677419355</v>
      </c>
      <c r="Q22" s="58">
        <f t="shared" si="10"/>
        <v>1.0266666666666666</v>
      </c>
      <c r="R22" s="59">
        <f t="shared" si="11"/>
        <v>0.36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336</v>
      </c>
      <c r="D23" s="47">
        <v>341</v>
      </c>
      <c r="E23" s="48">
        <f t="shared" si="6"/>
        <v>1.488095238095238E-2</v>
      </c>
      <c r="F23" s="46">
        <v>227</v>
      </c>
      <c r="G23" s="46">
        <v>251</v>
      </c>
      <c r="H23" s="49">
        <f t="shared" si="7"/>
        <v>0.10572687224669604</v>
      </c>
      <c r="I23" s="46">
        <v>119</v>
      </c>
      <c r="J23" s="46">
        <v>136</v>
      </c>
      <c r="K23" s="16">
        <f t="shared" si="8"/>
        <v>0.14285714285714285</v>
      </c>
      <c r="L23" s="44"/>
      <c r="M23" s="50">
        <v>307</v>
      </c>
      <c r="N23" s="50">
        <v>129</v>
      </c>
      <c r="O23" s="50">
        <v>128</v>
      </c>
      <c r="P23" s="61">
        <f t="shared" si="9"/>
        <v>1.1107491856677525</v>
      </c>
      <c r="Q23" s="61">
        <f t="shared" si="10"/>
        <v>1.945736434108527</v>
      </c>
      <c r="R23" s="62">
        <f t="shared" si="11"/>
        <v>1.0625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505</v>
      </c>
      <c r="D24" s="43">
        <v>514</v>
      </c>
      <c r="E24" s="15">
        <f t="shared" si="6"/>
        <v>1.782178217821782E-2</v>
      </c>
      <c r="F24" s="22">
        <v>356</v>
      </c>
      <c r="G24" s="22">
        <v>377</v>
      </c>
      <c r="H24" s="16">
        <f t="shared" si="7"/>
        <v>5.8988764044943819E-2</v>
      </c>
      <c r="I24" s="22">
        <v>193</v>
      </c>
      <c r="J24" s="22">
        <v>209</v>
      </c>
      <c r="K24" s="49">
        <f t="shared" si="8"/>
        <v>8.2901554404145081E-2</v>
      </c>
      <c r="L24" s="44"/>
      <c r="M24" s="18">
        <v>478</v>
      </c>
      <c r="N24" s="18">
        <v>225</v>
      </c>
      <c r="O24" s="18">
        <v>223</v>
      </c>
      <c r="P24" s="19">
        <f t="shared" si="9"/>
        <v>1.0753138075313808</v>
      </c>
      <c r="Q24" s="19">
        <f t="shared" si="10"/>
        <v>1.6755555555555555</v>
      </c>
      <c r="R24" s="20">
        <f t="shared" si="11"/>
        <v>0.93721973094170408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242</v>
      </c>
      <c r="D25" s="53">
        <v>221</v>
      </c>
      <c r="E25" s="54">
        <f t="shared" si="6"/>
        <v>-8.6776859504132234E-2</v>
      </c>
      <c r="F25" s="52">
        <v>77</v>
      </c>
      <c r="G25" s="52">
        <v>59</v>
      </c>
      <c r="H25" s="55">
        <f t="shared" si="7"/>
        <v>-0.23376623376623376</v>
      </c>
      <c r="I25" s="52">
        <v>25</v>
      </c>
      <c r="J25" s="52">
        <v>12</v>
      </c>
      <c r="K25" s="55">
        <f t="shared" si="8"/>
        <v>-0.52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</v>
      </c>
      <c r="R25" s="59">
        <f t="shared" si="11"/>
        <v>0.20689655172413793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219</v>
      </c>
      <c r="D26" s="47">
        <v>235</v>
      </c>
      <c r="E26" s="48">
        <f t="shared" si="6"/>
        <v>7.3059360730593603E-2</v>
      </c>
      <c r="F26" s="46">
        <v>162</v>
      </c>
      <c r="G26" s="46">
        <v>169</v>
      </c>
      <c r="H26" s="49">
        <f t="shared" si="7"/>
        <v>4.3209876543209874E-2</v>
      </c>
      <c r="I26" s="46">
        <v>96</v>
      </c>
      <c r="J26" s="46">
        <v>99</v>
      </c>
      <c r="K26" s="16">
        <f t="shared" si="8"/>
        <v>3.125E-2</v>
      </c>
      <c r="L26" s="44"/>
      <c r="M26" s="50">
        <v>217</v>
      </c>
      <c r="N26" s="50">
        <v>104</v>
      </c>
      <c r="O26" s="50">
        <v>102</v>
      </c>
      <c r="P26" s="61">
        <f t="shared" si="9"/>
        <v>1.0829493087557605</v>
      </c>
      <c r="Q26" s="61">
        <f t="shared" si="10"/>
        <v>1.625</v>
      </c>
      <c r="R26" s="62">
        <f t="shared" si="11"/>
        <v>0.97058823529411764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309</v>
      </c>
      <c r="D27" s="43">
        <v>323</v>
      </c>
      <c r="E27" s="15">
        <f t="shared" si="6"/>
        <v>4.5307443365695796E-2</v>
      </c>
      <c r="F27" s="22">
        <v>242</v>
      </c>
      <c r="G27" s="22">
        <v>240</v>
      </c>
      <c r="H27" s="16">
        <f t="shared" si="7"/>
        <v>-8.2644628099173556E-3</v>
      </c>
      <c r="I27" s="22">
        <v>137</v>
      </c>
      <c r="J27" s="22">
        <v>139</v>
      </c>
      <c r="K27" s="49">
        <f t="shared" si="8"/>
        <v>1.4598540145985401E-2</v>
      </c>
      <c r="L27" s="44"/>
      <c r="M27" s="18">
        <v>316</v>
      </c>
      <c r="N27" s="18">
        <v>185</v>
      </c>
      <c r="O27" s="18">
        <v>182</v>
      </c>
      <c r="P27" s="19">
        <f t="shared" si="9"/>
        <v>1.0221518987341771</v>
      </c>
      <c r="Q27" s="19">
        <f t="shared" si="10"/>
        <v>1.2972972972972974</v>
      </c>
      <c r="R27" s="20">
        <f t="shared" si="11"/>
        <v>0.76373626373626369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</v>
      </c>
      <c r="J28" s="52">
        <v>7</v>
      </c>
      <c r="K28" s="55">
        <f t="shared" si="8"/>
        <v>6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70</v>
      </c>
      <c r="D29" s="47">
        <v>67</v>
      </c>
      <c r="E29" s="48">
        <f t="shared" si="6"/>
        <v>-4.2857142857142858E-2</v>
      </c>
      <c r="F29" s="46">
        <v>54</v>
      </c>
      <c r="G29" s="46">
        <v>52</v>
      </c>
      <c r="H29" s="49">
        <f t="shared" si="7"/>
        <v>-3.7037037037037035E-2</v>
      </c>
      <c r="I29" s="46">
        <v>35</v>
      </c>
      <c r="J29" s="46">
        <v>34</v>
      </c>
      <c r="K29" s="16">
        <f t="shared" si="8"/>
        <v>-2.8571428571428571E-2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1.0833333333333333</v>
      </c>
      <c r="R29" s="62">
        <f t="shared" si="11"/>
        <v>0.70833333333333337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123</v>
      </c>
      <c r="D30" s="43">
        <v>128</v>
      </c>
      <c r="E30" s="15">
        <f t="shared" si="6"/>
        <v>4.065040650406504E-2</v>
      </c>
      <c r="F30" s="22">
        <v>90</v>
      </c>
      <c r="G30" s="22">
        <v>92</v>
      </c>
      <c r="H30" s="16">
        <f t="shared" si="7"/>
        <v>2.2222222222222223E-2</v>
      </c>
      <c r="I30" s="22">
        <v>49</v>
      </c>
      <c r="J30" s="22">
        <v>50</v>
      </c>
      <c r="K30" s="49">
        <f t="shared" si="8"/>
        <v>2.0408163265306121E-2</v>
      </c>
      <c r="L30" s="44"/>
      <c r="M30" s="18">
        <v>139</v>
      </c>
      <c r="N30" s="18">
        <v>83</v>
      </c>
      <c r="O30" s="18">
        <v>81</v>
      </c>
      <c r="P30" s="19">
        <f t="shared" si="9"/>
        <v>0.92086330935251803</v>
      </c>
      <c r="Q30" s="19">
        <f t="shared" si="10"/>
        <v>1.1084337349397591</v>
      </c>
      <c r="R30" s="20">
        <f t="shared" si="11"/>
        <v>0.61728395061728392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107</v>
      </c>
      <c r="D31" s="53">
        <v>111</v>
      </c>
      <c r="E31" s="54">
        <f t="shared" si="6"/>
        <v>3.7383177570093455E-2</v>
      </c>
      <c r="F31" s="52">
        <v>70</v>
      </c>
      <c r="G31" s="52">
        <v>76</v>
      </c>
      <c r="H31" s="55">
        <f t="shared" si="7"/>
        <v>8.5714285714285715E-2</v>
      </c>
      <c r="I31" s="52">
        <v>35</v>
      </c>
      <c r="J31" s="52">
        <v>48</v>
      </c>
      <c r="K31" s="55">
        <f t="shared" si="8"/>
        <v>0.37142857142857144</v>
      </c>
      <c r="L31" s="56"/>
      <c r="M31" s="57">
        <v>112</v>
      </c>
      <c r="N31" s="57">
        <v>63</v>
      </c>
      <c r="O31" s="57">
        <v>56</v>
      </c>
      <c r="P31" s="58">
        <f t="shared" si="9"/>
        <v>0.9910714285714286</v>
      </c>
      <c r="Q31" s="58">
        <f t="shared" si="10"/>
        <v>1.2063492063492063</v>
      </c>
      <c r="R31" s="59">
        <f t="shared" si="11"/>
        <v>0.8571428571428571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19</v>
      </c>
      <c r="J32" s="46">
        <v>12</v>
      </c>
      <c r="K32" s="16">
        <f t="shared" si="8"/>
        <v>-0.36842105263157893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40</v>
      </c>
      <c r="D33" s="43">
        <v>32</v>
      </c>
      <c r="E33" s="15">
        <f t="shared" si="6"/>
        <v>-0.2</v>
      </c>
      <c r="F33" s="22">
        <v>32</v>
      </c>
      <c r="G33" s="22">
        <v>24</v>
      </c>
      <c r="H33" s="16">
        <f t="shared" si="7"/>
        <v>-0.25</v>
      </c>
      <c r="I33" s="22">
        <v>26</v>
      </c>
      <c r="J33" s="22">
        <v>21</v>
      </c>
      <c r="K33" s="49">
        <f t="shared" si="8"/>
        <v>-0.19230769230769232</v>
      </c>
      <c r="L33" s="44"/>
      <c r="M33" s="18">
        <v>44</v>
      </c>
      <c r="N33" s="18">
        <v>26</v>
      </c>
      <c r="O33" s="18">
        <v>26</v>
      </c>
      <c r="P33" s="19">
        <f t="shared" si="9"/>
        <v>0.72727272727272729</v>
      </c>
      <c r="Q33" s="19">
        <f t="shared" si="10"/>
        <v>0.92307692307692313</v>
      </c>
      <c r="R33" s="20">
        <f t="shared" si="11"/>
        <v>0.80769230769230771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104</v>
      </c>
      <c r="E34" s="54">
        <f t="shared" si="6"/>
        <v>1.9607843137254902E-2</v>
      </c>
      <c r="F34" s="52">
        <v>35</v>
      </c>
      <c r="G34" s="52">
        <v>24</v>
      </c>
      <c r="H34" s="55">
        <f t="shared" si="7"/>
        <v>-0.31428571428571428</v>
      </c>
      <c r="I34" s="52">
        <v>8</v>
      </c>
      <c r="J34" s="52">
        <v>8</v>
      </c>
      <c r="K34" s="55">
        <f t="shared" si="8"/>
        <v>0</v>
      </c>
      <c r="L34" s="56"/>
      <c r="M34" s="57">
        <v>103</v>
      </c>
      <c r="N34" s="57">
        <v>35</v>
      </c>
      <c r="O34" s="57">
        <v>35</v>
      </c>
      <c r="P34" s="58">
        <f t="shared" si="9"/>
        <v>1.0097087378640777</v>
      </c>
      <c r="Q34" s="58">
        <f t="shared" si="10"/>
        <v>0.68571428571428572</v>
      </c>
      <c r="R34" s="59">
        <f t="shared" si="11"/>
        <v>0.22857142857142856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99</v>
      </c>
      <c r="D35" s="47">
        <v>128</v>
      </c>
      <c r="E35" s="48">
        <f t="shared" si="6"/>
        <v>0.29292929292929293</v>
      </c>
      <c r="F35" s="46">
        <v>70</v>
      </c>
      <c r="G35" s="46">
        <v>91</v>
      </c>
      <c r="H35" s="49">
        <f t="shared" si="7"/>
        <v>0.3</v>
      </c>
      <c r="I35" s="46">
        <v>47</v>
      </c>
      <c r="J35" s="46">
        <v>61</v>
      </c>
      <c r="K35" s="16">
        <f t="shared" si="8"/>
        <v>0.2978723404255319</v>
      </c>
      <c r="L35" s="44"/>
      <c r="M35" s="50">
        <v>107</v>
      </c>
      <c r="N35" s="50">
        <v>57</v>
      </c>
      <c r="O35" s="50">
        <v>57</v>
      </c>
      <c r="P35" s="61">
        <f t="shared" si="9"/>
        <v>1.1962616822429906</v>
      </c>
      <c r="Q35" s="61">
        <f t="shared" si="10"/>
        <v>1.5964912280701755</v>
      </c>
      <c r="R35" s="62">
        <f t="shared" si="11"/>
        <v>1.0701754385964912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194</v>
      </c>
      <c r="D36" s="43">
        <v>228</v>
      </c>
      <c r="E36" s="15">
        <f t="shared" si="6"/>
        <v>0.17525773195876287</v>
      </c>
      <c r="F36" s="22">
        <v>135</v>
      </c>
      <c r="G36" s="22">
        <v>165</v>
      </c>
      <c r="H36" s="16">
        <f t="shared" si="7"/>
        <v>0.22222222222222221</v>
      </c>
      <c r="I36" s="22">
        <v>82</v>
      </c>
      <c r="J36" s="22">
        <v>115</v>
      </c>
      <c r="K36" s="49">
        <f t="shared" si="8"/>
        <v>0.40243902439024393</v>
      </c>
      <c r="L36" s="44"/>
      <c r="M36" s="18">
        <v>228</v>
      </c>
      <c r="N36" s="18">
        <v>137</v>
      </c>
      <c r="O36" s="18">
        <v>135</v>
      </c>
      <c r="P36" s="19">
        <f t="shared" si="9"/>
        <v>1</v>
      </c>
      <c r="Q36" s="19">
        <f t="shared" si="10"/>
        <v>1.2043795620437956</v>
      </c>
      <c r="R36" s="20">
        <f t="shared" si="11"/>
        <v>0.85185185185185186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52</v>
      </c>
      <c r="E37" s="54">
        <f t="shared" si="6"/>
        <v>0.15555555555555556</v>
      </c>
      <c r="F37" s="52">
        <v>32</v>
      </c>
      <c r="G37" s="52">
        <v>33</v>
      </c>
      <c r="H37" s="55">
        <f t="shared" si="7"/>
        <v>3.125E-2</v>
      </c>
      <c r="I37" s="52">
        <v>11</v>
      </c>
      <c r="J37" s="52">
        <v>13</v>
      </c>
      <c r="K37" s="55">
        <f t="shared" si="8"/>
        <v>0.18181818181818182</v>
      </c>
      <c r="L37" s="56"/>
      <c r="M37" s="57">
        <v>45</v>
      </c>
      <c r="N37" s="57">
        <v>24</v>
      </c>
      <c r="O37" s="57">
        <v>24</v>
      </c>
      <c r="P37" s="58">
        <f t="shared" si="9"/>
        <v>1.1555555555555554</v>
      </c>
      <c r="Q37" s="58">
        <f t="shared" si="10"/>
        <v>1.375</v>
      </c>
      <c r="R37" s="59">
        <f t="shared" si="11"/>
        <v>0.54166666666666663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19</v>
      </c>
      <c r="E38" s="71">
        <f t="shared" si="6"/>
        <v>0.26666666666666666</v>
      </c>
      <c r="F38" s="72">
        <v>10</v>
      </c>
      <c r="G38" s="72">
        <v>16</v>
      </c>
      <c r="H38" s="73">
        <f t="shared" si="7"/>
        <v>0.6</v>
      </c>
      <c r="I38" s="72">
        <v>5</v>
      </c>
      <c r="J38" s="72">
        <v>7</v>
      </c>
      <c r="K38" s="16">
        <f t="shared" si="8"/>
        <v>0.4</v>
      </c>
      <c r="L38" s="74"/>
      <c r="M38" s="75">
        <v>15</v>
      </c>
      <c r="N38" s="75">
        <v>6</v>
      </c>
      <c r="O38" s="75">
        <v>6</v>
      </c>
      <c r="P38" s="76">
        <f t="shared" si="9"/>
        <v>1.2666666666666666</v>
      </c>
      <c r="Q38" s="76">
        <f t="shared" si="10"/>
        <v>2.6666666666666665</v>
      </c>
      <c r="R38" s="77">
        <f t="shared" si="11"/>
        <v>1.1666666666666667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33</v>
      </c>
      <c r="D39" s="43">
        <v>39</v>
      </c>
      <c r="E39" s="15">
        <f t="shared" si="6"/>
        <v>0.18181818181818182</v>
      </c>
      <c r="F39" s="22">
        <v>23</v>
      </c>
      <c r="G39" s="22">
        <v>33</v>
      </c>
      <c r="H39" s="16">
        <f t="shared" si="7"/>
        <v>0.43478260869565216</v>
      </c>
      <c r="I39" s="22">
        <v>14</v>
      </c>
      <c r="J39" s="22">
        <v>13</v>
      </c>
      <c r="K39" s="49">
        <f t="shared" si="8"/>
        <v>-7.1428571428571425E-2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0"/>
        <v>1.5714285714285714</v>
      </c>
      <c r="R39" s="20">
        <f t="shared" si="11"/>
        <v>0.61904761904761907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14</v>
      </c>
      <c r="G40" s="52">
        <v>7</v>
      </c>
      <c r="H40" s="55">
        <f t="shared" si="7"/>
        <v>-0.5</v>
      </c>
      <c r="I40" s="52">
        <v>4</v>
      </c>
      <c r="J40" s="52">
        <v>2</v>
      </c>
      <c r="K40" s="55">
        <f t="shared" si="8"/>
        <v>-0.5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0.875</v>
      </c>
      <c r="R40" s="59">
        <f t="shared" si="11"/>
        <v>0.25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463</v>
      </c>
      <c r="D41" s="70">
        <v>430</v>
      </c>
      <c r="E41" s="71">
        <f t="shared" si="6"/>
        <v>-7.1274298056155511E-2</v>
      </c>
      <c r="F41" s="72">
        <v>395</v>
      </c>
      <c r="G41" s="72">
        <v>354</v>
      </c>
      <c r="H41" s="73">
        <f t="shared" si="7"/>
        <v>-0.10379746835443038</v>
      </c>
      <c r="I41" s="72">
        <v>178</v>
      </c>
      <c r="J41" s="72">
        <v>162</v>
      </c>
      <c r="K41" s="16">
        <f t="shared" si="8"/>
        <v>-8.98876404494382E-2</v>
      </c>
      <c r="L41" s="74"/>
      <c r="M41" s="75">
        <v>590</v>
      </c>
      <c r="N41" s="75">
        <v>349</v>
      </c>
      <c r="O41" s="75">
        <v>346</v>
      </c>
      <c r="P41" s="76">
        <f t="shared" si="9"/>
        <v>0.72881355932203384</v>
      </c>
      <c r="Q41" s="76">
        <f t="shared" si="10"/>
        <v>1.0143266475644699</v>
      </c>
      <c r="R41" s="77">
        <f t="shared" si="11"/>
        <v>0.46820809248554912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862</v>
      </c>
      <c r="D42" s="53">
        <v>822</v>
      </c>
      <c r="E42" s="54">
        <f t="shared" si="6"/>
        <v>-4.6403712296983757E-2</v>
      </c>
      <c r="F42" s="52">
        <v>743</v>
      </c>
      <c r="G42" s="52">
        <v>666</v>
      </c>
      <c r="H42" s="55">
        <f t="shared" si="7"/>
        <v>-0.10363391655450875</v>
      </c>
      <c r="I42" s="52">
        <v>344</v>
      </c>
      <c r="J42" s="52">
        <v>339</v>
      </c>
      <c r="K42" s="55">
        <f t="shared" si="8"/>
        <v>-1.4534883720930232E-2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0.68557130942452038</v>
      </c>
      <c r="Q42" s="58">
        <f t="shared" si="10"/>
        <v>0.88918558077436582</v>
      </c>
      <c r="R42" s="59">
        <f t="shared" si="11"/>
        <v>0.4643835616438356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4</v>
      </c>
      <c r="E43" s="48">
        <f t="shared" si="6"/>
        <v>0.33333333333333331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18</v>
      </c>
      <c r="D44" s="43">
        <v>21</v>
      </c>
      <c r="E44" s="15">
        <f t="shared" si="6"/>
        <v>0.16666666666666666</v>
      </c>
      <c r="F44" s="22">
        <v>16</v>
      </c>
      <c r="G44" s="22">
        <v>18</v>
      </c>
      <c r="H44" s="49">
        <f>(G44-F44)/F44</f>
        <v>0.125</v>
      </c>
      <c r="I44" s="22">
        <v>5</v>
      </c>
      <c r="J44" s="22">
        <v>14</v>
      </c>
      <c r="K44" s="49">
        <f t="shared" si="8"/>
        <v>1.8</v>
      </c>
      <c r="L44" s="44"/>
      <c r="M44" s="18">
        <v>23</v>
      </c>
      <c r="N44" s="18">
        <v>17</v>
      </c>
      <c r="O44" s="18">
        <v>16</v>
      </c>
      <c r="P44" s="19">
        <f t="shared" si="9"/>
        <v>0.91304347826086951</v>
      </c>
      <c r="Q44" s="19">
        <f t="shared" si="10"/>
        <v>1.0588235294117647</v>
      </c>
      <c r="R44" s="20">
        <f t="shared" si="11"/>
        <v>0.875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26</v>
      </c>
      <c r="E45" s="54">
        <f t="shared" si="6"/>
        <v>1</v>
      </c>
      <c r="F45" s="52">
        <v>7</v>
      </c>
      <c r="G45" s="52">
        <v>22</v>
      </c>
      <c r="H45" s="55">
        <f>(G45-F45)/F45</f>
        <v>2.1428571428571428</v>
      </c>
      <c r="I45" s="52">
        <v>1</v>
      </c>
      <c r="J45" s="52">
        <v>5</v>
      </c>
      <c r="K45" s="55">
        <f t="shared" si="8"/>
        <v>4</v>
      </c>
      <c r="L45" s="56"/>
      <c r="M45" s="57">
        <v>14</v>
      </c>
      <c r="N45" s="57">
        <v>7</v>
      </c>
      <c r="O45" s="57">
        <v>7</v>
      </c>
      <c r="P45" s="58">
        <f t="shared" si="9"/>
        <v>1.8571428571428572</v>
      </c>
      <c r="Q45" s="58">
        <f t="shared" si="10"/>
        <v>3.1428571428571428</v>
      </c>
      <c r="R45" s="59">
        <f t="shared" si="11"/>
        <v>0.7142857142857143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10</v>
      </c>
      <c r="G46" s="46">
        <v>5</v>
      </c>
      <c r="H46" s="49">
        <f>(G46-F46)/F46</f>
        <v>-0.5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16</v>
      </c>
      <c r="D47" s="53">
        <v>11</v>
      </c>
      <c r="E47" s="54">
        <f t="shared" si="6"/>
        <v>-0.3125</v>
      </c>
      <c r="F47" s="52">
        <v>15</v>
      </c>
      <c r="G47" s="52">
        <v>8</v>
      </c>
      <c r="H47" s="55">
        <f>(G47-F47)/F47</f>
        <v>-0.46666666666666667</v>
      </c>
      <c r="I47" s="52">
        <v>2</v>
      </c>
      <c r="J47" s="52">
        <v>1</v>
      </c>
      <c r="K47" s="55">
        <f t="shared" si="12"/>
        <v>-0.5</v>
      </c>
      <c r="L47" s="65"/>
      <c r="M47" s="57">
        <v>28</v>
      </c>
      <c r="N47" s="57">
        <v>23</v>
      </c>
      <c r="O47" s="57">
        <v>23</v>
      </c>
      <c r="P47" s="58">
        <f t="shared" si="9"/>
        <v>0.39285714285714285</v>
      </c>
      <c r="Q47" s="58">
        <f t="shared" si="10"/>
        <v>0.34782608695652173</v>
      </c>
      <c r="R47" s="59">
        <f t="shared" si="11"/>
        <v>4.3478260869565216E-2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6</v>
      </c>
      <c r="D49" s="53">
        <v>3</v>
      </c>
      <c r="E49" s="54">
        <f t="shared" si="6"/>
        <v>-0.5</v>
      </c>
      <c r="F49" s="52">
        <v>5</v>
      </c>
      <c r="G49" s="52">
        <v>0</v>
      </c>
      <c r="H49" s="55">
        <f t="shared" si="13"/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0.42857142857142855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39</v>
      </c>
      <c r="D50" s="47">
        <v>49</v>
      </c>
      <c r="E50" s="48">
        <f t="shared" si="6"/>
        <v>0.25641025641025639</v>
      </c>
      <c r="F50" s="46">
        <v>32</v>
      </c>
      <c r="G50" s="46">
        <v>41</v>
      </c>
      <c r="H50" s="49">
        <f t="shared" si="13"/>
        <v>0.28125</v>
      </c>
      <c r="I50" s="46">
        <v>10</v>
      </c>
      <c r="J50" s="46">
        <v>12</v>
      </c>
      <c r="K50" s="16">
        <f t="shared" ref="K50:K53" si="16">(J50-I50)/I50</f>
        <v>0.2</v>
      </c>
      <c r="L50" s="64"/>
      <c r="M50" s="50">
        <v>87</v>
      </c>
      <c r="N50" s="50">
        <v>59</v>
      </c>
      <c r="O50" s="50">
        <v>59</v>
      </c>
      <c r="P50" s="61">
        <f t="shared" si="9"/>
        <v>0.56321839080459768</v>
      </c>
      <c r="Q50" s="61">
        <f t="shared" si="14"/>
        <v>0.69491525423728817</v>
      </c>
      <c r="R50" s="62">
        <f t="shared" si="15"/>
        <v>0.20338983050847459</v>
      </c>
      <c r="S50" s="21"/>
    </row>
    <row r="51" spans="1:19" ht="15.75" thickBot="1">
      <c r="A51" s="80"/>
      <c r="B51" s="51" t="s">
        <v>15</v>
      </c>
      <c r="C51" s="52">
        <v>68</v>
      </c>
      <c r="D51" s="53">
        <v>75</v>
      </c>
      <c r="E51" s="54">
        <f t="shared" si="6"/>
        <v>0.10294117647058823</v>
      </c>
      <c r="F51" s="52">
        <v>58</v>
      </c>
      <c r="G51" s="52">
        <v>63</v>
      </c>
      <c r="H51" s="55">
        <f t="shared" si="13"/>
        <v>8.6206896551724144E-2</v>
      </c>
      <c r="I51" s="52">
        <v>15</v>
      </c>
      <c r="J51" s="52">
        <v>20</v>
      </c>
      <c r="K51" s="55">
        <f t="shared" si="16"/>
        <v>0.33333333333333331</v>
      </c>
      <c r="L51" s="65"/>
      <c r="M51" s="57">
        <v>159</v>
      </c>
      <c r="N51" s="57">
        <v>114</v>
      </c>
      <c r="O51" s="57">
        <v>112</v>
      </c>
      <c r="P51" s="58">
        <f t="shared" si="9"/>
        <v>0.47169811320754718</v>
      </c>
      <c r="Q51" s="58">
        <f t="shared" si="14"/>
        <v>0.55263157894736847</v>
      </c>
      <c r="R51" s="59">
        <f t="shared" si="15"/>
        <v>0.17857142857142858</v>
      </c>
      <c r="S51" s="21"/>
    </row>
    <row r="52" spans="1:19" ht="15.75" thickBot="1">
      <c r="A52" s="80" t="s">
        <v>28</v>
      </c>
      <c r="B52" s="42" t="s">
        <v>14</v>
      </c>
      <c r="C52" s="46">
        <v>29</v>
      </c>
      <c r="D52" s="47">
        <v>20</v>
      </c>
      <c r="E52" s="48">
        <f t="shared" si="6"/>
        <v>-0.31034482758620691</v>
      </c>
      <c r="F52" s="46">
        <v>25</v>
      </c>
      <c r="G52" s="46">
        <v>17</v>
      </c>
      <c r="H52" s="49">
        <f t="shared" si="13"/>
        <v>-0.32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0.58823529411764708</v>
      </c>
      <c r="Q52" s="61">
        <f t="shared" si="14"/>
        <v>1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39</v>
      </c>
      <c r="D53" s="53">
        <v>33</v>
      </c>
      <c r="E53" s="54">
        <f t="shared" si="6"/>
        <v>-0.15384615384615385</v>
      </c>
      <c r="F53" s="52">
        <v>35</v>
      </c>
      <c r="G53" s="52">
        <v>30</v>
      </c>
      <c r="H53" s="55">
        <f t="shared" si="13"/>
        <v>-0.14285714285714285</v>
      </c>
      <c r="I53" s="52">
        <v>1</v>
      </c>
      <c r="J53" s="52">
        <v>6</v>
      </c>
      <c r="K53" s="55">
        <f t="shared" si="16"/>
        <v>5</v>
      </c>
      <c r="L53" s="65"/>
      <c r="M53" s="57">
        <v>67</v>
      </c>
      <c r="N53" s="57">
        <v>45</v>
      </c>
      <c r="O53" s="57">
        <v>43</v>
      </c>
      <c r="P53" s="58">
        <f t="shared" si="9"/>
        <v>0.4925373134328358</v>
      </c>
      <c r="Q53" s="58">
        <f t="shared" si="14"/>
        <v>0.66666666666666663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5</v>
      </c>
      <c r="E55" s="54">
        <f t="shared" si="6"/>
        <v>0.25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0.625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192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193</v>
      </c>
      <c r="D6" s="9" t="s">
        <v>194</v>
      </c>
      <c r="E6" s="8" t="s">
        <v>86</v>
      </c>
      <c r="F6" s="8" t="s">
        <v>195</v>
      </c>
      <c r="G6" s="8" t="s">
        <v>196</v>
      </c>
      <c r="H6" s="8" t="s">
        <v>86</v>
      </c>
      <c r="I6" s="8" t="s">
        <v>197</v>
      </c>
      <c r="J6" s="8" t="s">
        <v>198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3006</v>
      </c>
      <c r="D7" s="14">
        <v>3105</v>
      </c>
      <c r="E7" s="15">
        <f t="shared" ref="E7:E15" si="0">(D7-C7)/C7</f>
        <v>3.2934131736526949E-2</v>
      </c>
      <c r="F7" s="14">
        <v>2329</v>
      </c>
      <c r="G7" s="14">
        <v>2356</v>
      </c>
      <c r="H7" s="16">
        <f t="shared" ref="H7:H15" si="1">(G7-F7)/F7</f>
        <v>1.1592958351223702E-2</v>
      </c>
      <c r="I7" s="14">
        <v>1104</v>
      </c>
      <c r="J7" s="14">
        <v>1228</v>
      </c>
      <c r="K7" s="16">
        <f t="shared" ref="K7:K15" si="2">(J7-I7)/I7</f>
        <v>0.11231884057971014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0.82932692307692313</v>
      </c>
      <c r="Q7" s="19">
        <f t="shared" ref="Q7:Q15" si="4">G7/N7</f>
        <v>1.0922577654149281</v>
      </c>
      <c r="R7" s="20">
        <f t="shared" ref="R7:R15" si="5">J7/O7</f>
        <v>0.58061465721040184</v>
      </c>
      <c r="S7" s="21"/>
      <c r="T7" s="2"/>
      <c r="U7" s="2"/>
    </row>
    <row r="8" spans="1:21">
      <c r="A8" s="91" t="s">
        <v>5</v>
      </c>
      <c r="B8" s="92"/>
      <c r="C8" s="22">
        <v>435</v>
      </c>
      <c r="D8" s="22">
        <v>441</v>
      </c>
      <c r="E8" s="15">
        <f t="shared" si="0"/>
        <v>1.3793103448275862E-2</v>
      </c>
      <c r="F8" s="22">
        <v>300</v>
      </c>
      <c r="G8" s="22">
        <v>318</v>
      </c>
      <c r="H8" s="16">
        <f t="shared" si="1"/>
        <v>0.06</v>
      </c>
      <c r="I8" s="22">
        <v>170</v>
      </c>
      <c r="J8" s="22">
        <v>190</v>
      </c>
      <c r="K8" s="16">
        <f t="shared" si="2"/>
        <v>0.11764705882352941</v>
      </c>
      <c r="L8" s="17"/>
      <c r="M8" s="18">
        <v>392</v>
      </c>
      <c r="N8" s="18">
        <v>198</v>
      </c>
      <c r="O8" s="18">
        <v>195</v>
      </c>
      <c r="P8" s="19">
        <f t="shared" si="3"/>
        <v>1.125</v>
      </c>
      <c r="Q8" s="19">
        <f t="shared" si="4"/>
        <v>1.606060606060606</v>
      </c>
      <c r="R8" s="20">
        <f t="shared" si="5"/>
        <v>0.97435897435897434</v>
      </c>
      <c r="S8" s="21"/>
      <c r="T8" s="2"/>
      <c r="U8" s="2"/>
    </row>
    <row r="9" spans="1:21">
      <c r="A9" s="91" t="s">
        <v>40</v>
      </c>
      <c r="B9" s="92"/>
      <c r="C9" s="22">
        <v>338</v>
      </c>
      <c r="D9" s="22">
        <v>346</v>
      </c>
      <c r="E9" s="15">
        <f t="shared" si="0"/>
        <v>2.3668639053254437E-2</v>
      </c>
      <c r="F9" s="22">
        <v>250</v>
      </c>
      <c r="G9" s="22">
        <v>248</v>
      </c>
      <c r="H9" s="16">
        <f t="shared" si="1"/>
        <v>-8.0000000000000002E-3</v>
      </c>
      <c r="I9" s="22">
        <v>147</v>
      </c>
      <c r="J9" s="22">
        <v>167</v>
      </c>
      <c r="K9" s="16">
        <f t="shared" si="2"/>
        <v>0.1360544217687075</v>
      </c>
      <c r="L9" s="17"/>
      <c r="M9" s="18">
        <v>343</v>
      </c>
      <c r="N9" s="18">
        <v>169</v>
      </c>
      <c r="O9" s="18">
        <v>167</v>
      </c>
      <c r="P9" s="19">
        <f t="shared" si="3"/>
        <v>1.0087463556851313</v>
      </c>
      <c r="Q9" s="19">
        <f t="shared" si="4"/>
        <v>1.4674556213017751</v>
      </c>
      <c r="R9" s="20">
        <f t="shared" si="5"/>
        <v>1</v>
      </c>
      <c r="S9" s="21"/>
      <c r="T9" s="2"/>
      <c r="U9" s="2"/>
    </row>
    <row r="10" spans="1:21">
      <c r="A10" s="91" t="s">
        <v>6</v>
      </c>
      <c r="B10" s="92"/>
      <c r="C10" s="22">
        <v>1865</v>
      </c>
      <c r="D10" s="22">
        <v>1860</v>
      </c>
      <c r="E10" s="15">
        <f t="shared" si="0"/>
        <v>-2.6809651474530832E-3</v>
      </c>
      <c r="F10" s="22">
        <v>1409</v>
      </c>
      <c r="G10" s="22">
        <v>1414</v>
      </c>
      <c r="H10" s="16">
        <f t="shared" si="1"/>
        <v>3.5486160397444995E-3</v>
      </c>
      <c r="I10" s="22">
        <v>688</v>
      </c>
      <c r="J10" s="22">
        <v>714</v>
      </c>
      <c r="K10" s="16">
        <f t="shared" si="2"/>
        <v>3.7790697674418602E-2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0.87735849056603776</v>
      </c>
      <c r="Q10" s="19">
        <f t="shared" si="4"/>
        <v>1.2807971014492754</v>
      </c>
      <c r="R10" s="20">
        <f t="shared" si="5"/>
        <v>0.65384615384615385</v>
      </c>
      <c r="S10" s="21"/>
      <c r="T10" s="2"/>
      <c r="U10" s="2"/>
    </row>
    <row r="11" spans="1:21">
      <c r="A11" s="91" t="s">
        <v>7</v>
      </c>
      <c r="B11" s="92"/>
      <c r="C11" s="14">
        <v>318</v>
      </c>
      <c r="D11" s="14">
        <v>363</v>
      </c>
      <c r="E11" s="15">
        <f t="shared" si="0"/>
        <v>0.14150943396226415</v>
      </c>
      <c r="F11" s="14">
        <v>277</v>
      </c>
      <c r="G11" s="14">
        <v>315</v>
      </c>
      <c r="H11" s="16">
        <f t="shared" si="1"/>
        <v>0.13718411552346571</v>
      </c>
      <c r="I11" s="14">
        <v>146</v>
      </c>
      <c r="J11" s="14">
        <v>199</v>
      </c>
      <c r="K11" s="16">
        <f t="shared" si="2"/>
        <v>0.36301369863013699</v>
      </c>
      <c r="L11" s="17"/>
      <c r="M11" s="18">
        <v>575</v>
      </c>
      <c r="N11" s="18">
        <v>460</v>
      </c>
      <c r="O11" s="18">
        <v>443</v>
      </c>
      <c r="P11" s="19">
        <f t="shared" si="3"/>
        <v>0.63130434782608691</v>
      </c>
      <c r="Q11" s="19">
        <f t="shared" si="4"/>
        <v>0.68478260869565222</v>
      </c>
      <c r="R11" s="20">
        <f t="shared" si="5"/>
        <v>0.44920993227990968</v>
      </c>
      <c r="S11" s="21"/>
      <c r="T11" s="2"/>
      <c r="U11" s="2"/>
    </row>
    <row r="12" spans="1:21">
      <c r="A12" s="91" t="s">
        <v>8</v>
      </c>
      <c r="B12" s="92"/>
      <c r="C12" s="14">
        <v>766</v>
      </c>
      <c r="D12" s="14">
        <v>810</v>
      </c>
      <c r="E12" s="15">
        <f t="shared" si="0"/>
        <v>5.7441253263707574E-2</v>
      </c>
      <c r="F12" s="14">
        <v>594</v>
      </c>
      <c r="G12" s="14">
        <v>586</v>
      </c>
      <c r="H12" s="16">
        <f t="shared" si="1"/>
        <v>-1.3468013468013467E-2</v>
      </c>
      <c r="I12" s="14">
        <v>248</v>
      </c>
      <c r="J12" s="14">
        <v>292</v>
      </c>
      <c r="K12" s="16">
        <f t="shared" si="2"/>
        <v>0.17741935483870969</v>
      </c>
      <c r="L12" s="17"/>
      <c r="M12" s="18">
        <v>985</v>
      </c>
      <c r="N12" s="18">
        <v>536</v>
      </c>
      <c r="O12" s="18">
        <v>525</v>
      </c>
      <c r="P12" s="19">
        <f t="shared" si="3"/>
        <v>0.82233502538071068</v>
      </c>
      <c r="Q12" s="19">
        <f t="shared" si="4"/>
        <v>1.0932835820895523</v>
      </c>
      <c r="R12" s="20">
        <f t="shared" si="5"/>
        <v>0.55619047619047624</v>
      </c>
      <c r="S12" s="21"/>
      <c r="T12" s="2"/>
      <c r="U12" s="2"/>
    </row>
    <row r="13" spans="1:21">
      <c r="A13" s="91" t="s">
        <v>9</v>
      </c>
      <c r="B13" s="92"/>
      <c r="C13" s="23">
        <v>57</v>
      </c>
      <c r="D13" s="23">
        <v>72</v>
      </c>
      <c r="E13" s="15">
        <f t="shared" si="0"/>
        <v>0.26315789473684209</v>
      </c>
      <c r="F13" s="23">
        <v>49</v>
      </c>
      <c r="G13" s="23">
        <v>41</v>
      </c>
      <c r="H13" s="16">
        <f t="shared" si="1"/>
        <v>-0.16326530612244897</v>
      </c>
      <c r="I13" s="23">
        <v>22</v>
      </c>
      <c r="J13" s="23">
        <v>23</v>
      </c>
      <c r="K13" s="16">
        <f>(J13-I13)/I13</f>
        <v>4.5454545454545456E-2</v>
      </c>
      <c r="L13" s="17"/>
      <c r="M13" s="18">
        <v>64</v>
      </c>
      <c r="N13" s="18">
        <v>57</v>
      </c>
      <c r="O13" s="18">
        <v>55</v>
      </c>
      <c r="P13" s="19">
        <f t="shared" si="3"/>
        <v>1.125</v>
      </c>
      <c r="Q13" s="19">
        <f t="shared" si="4"/>
        <v>0.7192982456140351</v>
      </c>
      <c r="R13" s="20">
        <f t="shared" si="5"/>
        <v>0.41818181818181815</v>
      </c>
      <c r="S13" s="21"/>
      <c r="T13" s="2"/>
      <c r="U13" s="2"/>
    </row>
    <row r="14" spans="1:21">
      <c r="A14" s="82" t="s">
        <v>10</v>
      </c>
      <c r="B14" s="83"/>
      <c r="C14" s="22">
        <v>881</v>
      </c>
      <c r="D14" s="22">
        <v>887</v>
      </c>
      <c r="E14" s="15">
        <f t="shared" si="0"/>
        <v>6.8104426787741201E-3</v>
      </c>
      <c r="F14" s="22">
        <v>378</v>
      </c>
      <c r="G14" s="22">
        <v>341</v>
      </c>
      <c r="H14" s="16">
        <f t="shared" si="1"/>
        <v>-9.7883597883597878E-2</v>
      </c>
      <c r="I14" s="22">
        <v>118</v>
      </c>
      <c r="J14" s="22">
        <v>117</v>
      </c>
      <c r="K14" s="16">
        <f t="shared" si="2"/>
        <v>-8.4745762711864406E-3</v>
      </c>
      <c r="L14" s="17"/>
      <c r="M14" s="18">
        <v>904</v>
      </c>
      <c r="N14" s="18">
        <v>326</v>
      </c>
      <c r="O14" s="18">
        <v>316</v>
      </c>
      <c r="P14" s="19">
        <f t="shared" si="3"/>
        <v>0.98119469026548678</v>
      </c>
      <c r="Q14" s="19">
        <f t="shared" si="4"/>
        <v>1.0460122699386503</v>
      </c>
      <c r="R14" s="20">
        <f t="shared" si="5"/>
        <v>0.370253164556962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3887</v>
      </c>
      <c r="D15" s="26">
        <f>D7+D14</f>
        <v>3992</v>
      </c>
      <c r="E15" s="27">
        <f t="shared" si="0"/>
        <v>2.7013120658605609E-2</v>
      </c>
      <c r="F15" s="25">
        <f>F7+F14</f>
        <v>2707</v>
      </c>
      <c r="G15" s="25">
        <f>G7+G14</f>
        <v>2697</v>
      </c>
      <c r="H15" s="28">
        <f t="shared" si="1"/>
        <v>-3.6941263391207981E-3</v>
      </c>
      <c r="I15" s="25">
        <f>I7+I14</f>
        <v>1222</v>
      </c>
      <c r="J15" s="25">
        <f>J7+J14</f>
        <v>1345</v>
      </c>
      <c r="K15" s="28">
        <f t="shared" si="2"/>
        <v>0.10065466448445172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0.85886402753872637</v>
      </c>
      <c r="Q15" s="31">
        <f t="shared" si="4"/>
        <v>1.0861860652436568</v>
      </c>
      <c r="R15" s="32">
        <f t="shared" si="5"/>
        <v>0.55327025915261208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264</v>
      </c>
      <c r="D17" s="43">
        <v>269</v>
      </c>
      <c r="E17" s="15">
        <f t="shared" ref="E17:E55" si="6">(D17-C17)/C17</f>
        <v>1.893939393939394E-2</v>
      </c>
      <c r="F17" s="22">
        <v>184</v>
      </c>
      <c r="G17" s="22">
        <v>186</v>
      </c>
      <c r="H17" s="16">
        <f t="shared" ref="H17:H43" si="7">(G17-F17)/F17</f>
        <v>1.0869565217391304E-2</v>
      </c>
      <c r="I17" s="22">
        <v>112</v>
      </c>
      <c r="J17" s="22">
        <v>104</v>
      </c>
      <c r="K17" s="16">
        <f t="shared" ref="K17:K44" si="8">(J17-I17)/I17</f>
        <v>-7.1428571428571425E-2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0.88778877887788776</v>
      </c>
      <c r="Q17" s="19">
        <f t="shared" ref="Q17:Q47" si="10">G17/N17</f>
        <v>1.3006993006993006</v>
      </c>
      <c r="R17" s="20">
        <f t="shared" ref="R17:R47" si="11">J17/O17</f>
        <v>0.73239436619718312</v>
      </c>
      <c r="S17" s="21"/>
      <c r="T17" s="2"/>
      <c r="U17" s="2"/>
    </row>
    <row r="18" spans="1:21">
      <c r="A18" s="89"/>
      <c r="B18" s="42" t="s">
        <v>15</v>
      </c>
      <c r="C18" s="46">
        <v>363</v>
      </c>
      <c r="D18" s="47">
        <v>426</v>
      </c>
      <c r="E18" s="48">
        <f t="shared" si="6"/>
        <v>0.17355371900826447</v>
      </c>
      <c r="F18" s="46">
        <v>256</v>
      </c>
      <c r="G18" s="46">
        <v>291</v>
      </c>
      <c r="H18" s="49">
        <f t="shared" si="7"/>
        <v>0.13671875</v>
      </c>
      <c r="I18" s="46">
        <v>152</v>
      </c>
      <c r="J18" s="46">
        <v>162</v>
      </c>
      <c r="K18" s="49">
        <f t="shared" si="8"/>
        <v>6.5789473684210523E-2</v>
      </c>
      <c r="L18" s="44"/>
      <c r="M18" s="50">
        <v>442</v>
      </c>
      <c r="N18" s="50">
        <v>219</v>
      </c>
      <c r="O18" s="50">
        <v>217</v>
      </c>
      <c r="P18" s="19">
        <f t="shared" si="9"/>
        <v>0.96380090497737558</v>
      </c>
      <c r="Q18" s="19">
        <f t="shared" si="10"/>
        <v>1.3287671232876712</v>
      </c>
      <c r="R18" s="20">
        <f t="shared" si="11"/>
        <v>0.74654377880184331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148</v>
      </c>
      <c r="E19" s="54">
        <f t="shared" si="6"/>
        <v>0.14728682170542637</v>
      </c>
      <c r="F19" s="52">
        <v>52</v>
      </c>
      <c r="G19" s="52">
        <v>31</v>
      </c>
      <c r="H19" s="55">
        <f t="shared" si="7"/>
        <v>-0.40384615384615385</v>
      </c>
      <c r="I19" s="52">
        <v>7</v>
      </c>
      <c r="J19" s="52">
        <v>5</v>
      </c>
      <c r="K19" s="55">
        <f t="shared" si="8"/>
        <v>-0.2857142857142857</v>
      </c>
      <c r="L19" s="56"/>
      <c r="M19" s="57">
        <v>153</v>
      </c>
      <c r="N19" s="57">
        <v>42</v>
      </c>
      <c r="O19" s="57">
        <v>40</v>
      </c>
      <c r="P19" s="58">
        <f t="shared" si="9"/>
        <v>0.9673202614379085</v>
      </c>
      <c r="Q19" s="58">
        <f t="shared" si="10"/>
        <v>0.73809523809523814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326</v>
      </c>
      <c r="D20" s="47">
        <v>310</v>
      </c>
      <c r="E20" s="48">
        <f t="shared" si="6"/>
        <v>-4.9079754601226995E-2</v>
      </c>
      <c r="F20" s="46">
        <v>246</v>
      </c>
      <c r="G20" s="46">
        <v>230</v>
      </c>
      <c r="H20" s="49">
        <f t="shared" si="7"/>
        <v>-6.5040650406504072E-2</v>
      </c>
      <c r="I20" s="46">
        <v>118</v>
      </c>
      <c r="J20" s="46">
        <v>119</v>
      </c>
      <c r="K20" s="16">
        <f t="shared" si="8"/>
        <v>8.4745762711864406E-3</v>
      </c>
      <c r="L20" s="44"/>
      <c r="M20" s="50">
        <v>335</v>
      </c>
      <c r="N20" s="50">
        <v>157</v>
      </c>
      <c r="O20" s="50">
        <v>153</v>
      </c>
      <c r="P20" s="61">
        <f t="shared" si="9"/>
        <v>0.92537313432835822</v>
      </c>
      <c r="Q20" s="61">
        <f t="shared" si="10"/>
        <v>1.4649681528662419</v>
      </c>
      <c r="R20" s="62">
        <f t="shared" si="11"/>
        <v>0.77777777777777779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520</v>
      </c>
      <c r="D21" s="43">
        <v>517</v>
      </c>
      <c r="E21" s="15">
        <f t="shared" si="6"/>
        <v>-5.7692307692307696E-3</v>
      </c>
      <c r="F21" s="22">
        <v>402</v>
      </c>
      <c r="G21" s="22">
        <v>384</v>
      </c>
      <c r="H21" s="16">
        <f t="shared" si="7"/>
        <v>-4.4776119402985072E-2</v>
      </c>
      <c r="I21" s="22">
        <v>187</v>
      </c>
      <c r="J21" s="22">
        <v>207</v>
      </c>
      <c r="K21" s="49">
        <f t="shared" si="8"/>
        <v>0.10695187165775401</v>
      </c>
      <c r="L21" s="44"/>
      <c r="M21" s="18">
        <v>567</v>
      </c>
      <c r="N21" s="18">
        <v>304</v>
      </c>
      <c r="O21" s="18">
        <v>298</v>
      </c>
      <c r="P21" s="19">
        <f t="shared" si="9"/>
        <v>0.91181657848324515</v>
      </c>
      <c r="Q21" s="19">
        <f t="shared" si="10"/>
        <v>1.263157894736842</v>
      </c>
      <c r="R21" s="20">
        <f t="shared" si="11"/>
        <v>0.69463087248322153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182</v>
      </c>
      <c r="D22" s="53">
        <v>182</v>
      </c>
      <c r="E22" s="54">
        <f t="shared" si="6"/>
        <v>0</v>
      </c>
      <c r="F22" s="52">
        <v>89</v>
      </c>
      <c r="G22" s="52">
        <v>78</v>
      </c>
      <c r="H22" s="55">
        <f t="shared" si="7"/>
        <v>-0.12359550561797752</v>
      </c>
      <c r="I22" s="52">
        <v>35</v>
      </c>
      <c r="J22" s="52">
        <v>27</v>
      </c>
      <c r="K22" s="55">
        <f t="shared" si="8"/>
        <v>-0.22857142857142856</v>
      </c>
      <c r="L22" s="56"/>
      <c r="M22" s="57">
        <v>186</v>
      </c>
      <c r="N22" s="57">
        <v>75</v>
      </c>
      <c r="O22" s="57">
        <v>75</v>
      </c>
      <c r="P22" s="58">
        <f t="shared" si="9"/>
        <v>0.978494623655914</v>
      </c>
      <c r="Q22" s="58">
        <f t="shared" si="10"/>
        <v>1.04</v>
      </c>
      <c r="R22" s="59">
        <f t="shared" si="11"/>
        <v>0.36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333</v>
      </c>
      <c r="D23" s="47">
        <v>337</v>
      </c>
      <c r="E23" s="48">
        <f t="shared" si="6"/>
        <v>1.2012012012012012E-2</v>
      </c>
      <c r="F23" s="46">
        <v>224</v>
      </c>
      <c r="G23" s="46">
        <v>251</v>
      </c>
      <c r="H23" s="49">
        <f t="shared" si="7"/>
        <v>0.12053571428571429</v>
      </c>
      <c r="I23" s="46">
        <v>106</v>
      </c>
      <c r="J23" s="46">
        <v>125</v>
      </c>
      <c r="K23" s="16">
        <f t="shared" si="8"/>
        <v>0.17924528301886791</v>
      </c>
      <c r="L23" s="44"/>
      <c r="M23" s="50">
        <v>307</v>
      </c>
      <c r="N23" s="50">
        <v>129</v>
      </c>
      <c r="O23" s="50">
        <v>128</v>
      </c>
      <c r="P23" s="61">
        <f t="shared" si="9"/>
        <v>1.0977198697068404</v>
      </c>
      <c r="Q23" s="61">
        <f t="shared" si="10"/>
        <v>1.945736434108527</v>
      </c>
      <c r="R23" s="62">
        <f t="shared" si="11"/>
        <v>0.9765625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492</v>
      </c>
      <c r="D24" s="43">
        <v>505</v>
      </c>
      <c r="E24" s="15">
        <f t="shared" si="6"/>
        <v>2.6422764227642278E-2</v>
      </c>
      <c r="F24" s="22">
        <v>348</v>
      </c>
      <c r="G24" s="22">
        <v>375</v>
      </c>
      <c r="H24" s="16">
        <f t="shared" si="7"/>
        <v>7.7586206896551727E-2</v>
      </c>
      <c r="I24" s="22">
        <v>169</v>
      </c>
      <c r="J24" s="22">
        <v>191</v>
      </c>
      <c r="K24" s="49">
        <f t="shared" si="8"/>
        <v>0.13017751479289941</v>
      </c>
      <c r="L24" s="44"/>
      <c r="M24" s="18">
        <v>478</v>
      </c>
      <c r="N24" s="18">
        <v>225</v>
      </c>
      <c r="O24" s="18">
        <v>223</v>
      </c>
      <c r="P24" s="19">
        <f t="shared" si="9"/>
        <v>1.0564853556485356</v>
      </c>
      <c r="Q24" s="19">
        <f t="shared" si="10"/>
        <v>1.6666666666666667</v>
      </c>
      <c r="R24" s="20">
        <f t="shared" si="11"/>
        <v>0.8565022421524664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239</v>
      </c>
      <c r="D25" s="53">
        <v>221</v>
      </c>
      <c r="E25" s="54">
        <f t="shared" si="6"/>
        <v>-7.5313807531380755E-2</v>
      </c>
      <c r="F25" s="52">
        <v>72</v>
      </c>
      <c r="G25" s="52">
        <v>57</v>
      </c>
      <c r="H25" s="55">
        <f t="shared" si="7"/>
        <v>-0.20833333333333334</v>
      </c>
      <c r="I25" s="52">
        <v>23</v>
      </c>
      <c r="J25" s="52">
        <v>11</v>
      </c>
      <c r="K25" s="55">
        <f t="shared" si="8"/>
        <v>-0.52173913043478259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0.96610169491525422</v>
      </c>
      <c r="R25" s="59">
        <f t="shared" si="11"/>
        <v>0.18965517241379309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217</v>
      </c>
      <c r="D26" s="47">
        <v>234</v>
      </c>
      <c r="E26" s="48">
        <f t="shared" si="6"/>
        <v>7.8341013824884786E-2</v>
      </c>
      <c r="F26" s="46">
        <v>161</v>
      </c>
      <c r="G26" s="46">
        <v>169</v>
      </c>
      <c r="H26" s="49">
        <f t="shared" si="7"/>
        <v>4.9689440993788817E-2</v>
      </c>
      <c r="I26" s="46">
        <v>92</v>
      </c>
      <c r="J26" s="46">
        <v>97</v>
      </c>
      <c r="K26" s="16">
        <f t="shared" si="8"/>
        <v>5.434782608695652E-2</v>
      </c>
      <c r="L26" s="44"/>
      <c r="M26" s="50">
        <v>217</v>
      </c>
      <c r="N26" s="50">
        <v>104</v>
      </c>
      <c r="O26" s="50">
        <v>102</v>
      </c>
      <c r="P26" s="61">
        <f t="shared" si="9"/>
        <v>1.0783410138248848</v>
      </c>
      <c r="Q26" s="61">
        <f t="shared" si="10"/>
        <v>1.625</v>
      </c>
      <c r="R26" s="62">
        <f t="shared" si="11"/>
        <v>0.9509803921568627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305</v>
      </c>
      <c r="D27" s="43">
        <v>316</v>
      </c>
      <c r="E27" s="15">
        <f t="shared" si="6"/>
        <v>3.6065573770491806E-2</v>
      </c>
      <c r="F27" s="22">
        <v>240</v>
      </c>
      <c r="G27" s="22">
        <v>240</v>
      </c>
      <c r="H27" s="16">
        <f t="shared" si="7"/>
        <v>0</v>
      </c>
      <c r="I27" s="22">
        <v>128</v>
      </c>
      <c r="J27" s="22">
        <v>134</v>
      </c>
      <c r="K27" s="49">
        <f t="shared" si="8"/>
        <v>4.6875E-2</v>
      </c>
      <c r="L27" s="44"/>
      <c r="M27" s="18">
        <v>316</v>
      </c>
      <c r="N27" s="18">
        <v>185</v>
      </c>
      <c r="O27" s="18">
        <v>182</v>
      </c>
      <c r="P27" s="19">
        <f t="shared" si="9"/>
        <v>1</v>
      </c>
      <c r="Q27" s="19">
        <f t="shared" si="10"/>
        <v>1.2972972972972974</v>
      </c>
      <c r="R27" s="20">
        <f t="shared" si="11"/>
        <v>0.73626373626373631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68</v>
      </c>
      <c r="D29" s="47">
        <v>66</v>
      </c>
      <c r="E29" s="48">
        <f t="shared" si="6"/>
        <v>-2.9411764705882353E-2</v>
      </c>
      <c r="F29" s="46">
        <v>53</v>
      </c>
      <c r="G29" s="46">
        <v>52</v>
      </c>
      <c r="H29" s="49">
        <f t="shared" si="7"/>
        <v>-1.8867924528301886E-2</v>
      </c>
      <c r="I29" s="46">
        <v>33</v>
      </c>
      <c r="J29" s="46">
        <v>30</v>
      </c>
      <c r="K29" s="16">
        <f t="shared" si="8"/>
        <v>-9.0909090909090912E-2</v>
      </c>
      <c r="L29" s="44"/>
      <c r="M29" s="50">
        <v>75</v>
      </c>
      <c r="N29" s="50">
        <v>48</v>
      </c>
      <c r="O29" s="50">
        <v>48</v>
      </c>
      <c r="P29" s="61">
        <f t="shared" si="9"/>
        <v>0.88</v>
      </c>
      <c r="Q29" s="61">
        <f t="shared" si="10"/>
        <v>1.0833333333333333</v>
      </c>
      <c r="R29" s="62">
        <f t="shared" si="11"/>
        <v>0.625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118</v>
      </c>
      <c r="D30" s="43">
        <v>125</v>
      </c>
      <c r="E30" s="15">
        <f t="shared" si="6"/>
        <v>5.9322033898305086E-2</v>
      </c>
      <c r="F30" s="22">
        <v>88</v>
      </c>
      <c r="G30" s="22">
        <v>92</v>
      </c>
      <c r="H30" s="16">
        <f t="shared" si="7"/>
        <v>4.5454545454545456E-2</v>
      </c>
      <c r="I30" s="22">
        <v>44</v>
      </c>
      <c r="J30" s="22">
        <v>43</v>
      </c>
      <c r="K30" s="49">
        <f t="shared" si="8"/>
        <v>-2.2727272727272728E-2</v>
      </c>
      <c r="L30" s="44"/>
      <c r="M30" s="18">
        <v>139</v>
      </c>
      <c r="N30" s="18">
        <v>83</v>
      </c>
      <c r="O30" s="18">
        <v>81</v>
      </c>
      <c r="P30" s="19">
        <f t="shared" si="9"/>
        <v>0.89928057553956831</v>
      </c>
      <c r="Q30" s="19">
        <f t="shared" si="10"/>
        <v>1.1084337349397591</v>
      </c>
      <c r="R30" s="20">
        <f t="shared" si="11"/>
        <v>0.53086419753086422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105</v>
      </c>
      <c r="D31" s="53">
        <v>110</v>
      </c>
      <c r="E31" s="54">
        <f t="shared" si="6"/>
        <v>4.7619047619047616E-2</v>
      </c>
      <c r="F31" s="52">
        <v>68</v>
      </c>
      <c r="G31" s="52">
        <v>75</v>
      </c>
      <c r="H31" s="55">
        <f t="shared" si="7"/>
        <v>0.10294117647058823</v>
      </c>
      <c r="I31" s="52">
        <v>32</v>
      </c>
      <c r="J31" s="52">
        <v>45</v>
      </c>
      <c r="K31" s="55">
        <f t="shared" si="8"/>
        <v>0.40625</v>
      </c>
      <c r="L31" s="56"/>
      <c r="M31" s="57">
        <v>112</v>
      </c>
      <c r="N31" s="57">
        <v>63</v>
      </c>
      <c r="O31" s="57">
        <v>56</v>
      </c>
      <c r="P31" s="58">
        <f t="shared" si="9"/>
        <v>0.9821428571428571</v>
      </c>
      <c r="Q31" s="58">
        <f t="shared" si="10"/>
        <v>1.1904761904761905</v>
      </c>
      <c r="R31" s="59">
        <f t="shared" si="11"/>
        <v>0.8035714285714286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22</v>
      </c>
      <c r="G32" s="46">
        <v>12</v>
      </c>
      <c r="H32" s="49">
        <f t="shared" si="7"/>
        <v>-0.45454545454545453</v>
      </c>
      <c r="I32" s="46">
        <v>16</v>
      </c>
      <c r="J32" s="46">
        <v>12</v>
      </c>
      <c r="K32" s="16">
        <f t="shared" si="8"/>
        <v>-0.25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39</v>
      </c>
      <c r="D33" s="43">
        <v>32</v>
      </c>
      <c r="E33" s="15">
        <f t="shared" si="6"/>
        <v>-0.17948717948717949</v>
      </c>
      <c r="F33" s="22">
        <v>30</v>
      </c>
      <c r="G33" s="22">
        <v>24</v>
      </c>
      <c r="H33" s="16">
        <f t="shared" si="7"/>
        <v>-0.2</v>
      </c>
      <c r="I33" s="22">
        <v>22</v>
      </c>
      <c r="J33" s="22">
        <v>21</v>
      </c>
      <c r="K33" s="49">
        <f t="shared" si="8"/>
        <v>-4.5454545454545456E-2</v>
      </c>
      <c r="L33" s="44"/>
      <c r="M33" s="18">
        <v>44</v>
      </c>
      <c r="N33" s="18">
        <v>26</v>
      </c>
      <c r="O33" s="18">
        <v>26</v>
      </c>
      <c r="P33" s="19">
        <f t="shared" si="9"/>
        <v>0.72727272727272729</v>
      </c>
      <c r="Q33" s="19">
        <f t="shared" si="10"/>
        <v>0.92307692307692313</v>
      </c>
      <c r="R33" s="20">
        <f t="shared" si="11"/>
        <v>0.80769230769230771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103</v>
      </c>
      <c r="E34" s="54">
        <f t="shared" si="6"/>
        <v>9.8039215686274508E-3</v>
      </c>
      <c r="F34" s="52">
        <v>34</v>
      </c>
      <c r="G34" s="52">
        <v>24</v>
      </c>
      <c r="H34" s="55">
        <f t="shared" si="7"/>
        <v>-0.29411764705882354</v>
      </c>
      <c r="I34" s="52">
        <v>7</v>
      </c>
      <c r="J34" s="52">
        <v>8</v>
      </c>
      <c r="K34" s="55">
        <f t="shared" si="8"/>
        <v>0.14285714285714285</v>
      </c>
      <c r="L34" s="56"/>
      <c r="M34" s="57">
        <v>103</v>
      </c>
      <c r="N34" s="57">
        <v>35</v>
      </c>
      <c r="O34" s="57">
        <v>35</v>
      </c>
      <c r="P34" s="58">
        <f t="shared" si="9"/>
        <v>1</v>
      </c>
      <c r="Q34" s="58">
        <f t="shared" si="10"/>
        <v>0.68571428571428572</v>
      </c>
      <c r="R34" s="59">
        <f t="shared" si="11"/>
        <v>0.22857142857142856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99</v>
      </c>
      <c r="D35" s="47">
        <v>128</v>
      </c>
      <c r="E35" s="48">
        <f t="shared" si="6"/>
        <v>0.29292929292929293</v>
      </c>
      <c r="F35" s="46">
        <v>69</v>
      </c>
      <c r="G35" s="46">
        <v>92</v>
      </c>
      <c r="H35" s="49">
        <f t="shared" si="7"/>
        <v>0.33333333333333331</v>
      </c>
      <c r="I35" s="46">
        <v>42</v>
      </c>
      <c r="J35" s="46">
        <v>59</v>
      </c>
      <c r="K35" s="16">
        <f t="shared" si="8"/>
        <v>0.40476190476190477</v>
      </c>
      <c r="L35" s="44"/>
      <c r="M35" s="50">
        <v>107</v>
      </c>
      <c r="N35" s="50">
        <v>57</v>
      </c>
      <c r="O35" s="50">
        <v>57</v>
      </c>
      <c r="P35" s="61">
        <f t="shared" si="9"/>
        <v>1.1962616822429906</v>
      </c>
      <c r="Q35" s="61">
        <f t="shared" si="10"/>
        <v>1.6140350877192982</v>
      </c>
      <c r="R35" s="62">
        <f t="shared" si="11"/>
        <v>1.0350877192982457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185</v>
      </c>
      <c r="D36" s="43">
        <v>226</v>
      </c>
      <c r="E36" s="15">
        <f t="shared" si="6"/>
        <v>0.22162162162162163</v>
      </c>
      <c r="F36" s="22">
        <v>129</v>
      </c>
      <c r="G36" s="22">
        <v>165</v>
      </c>
      <c r="H36" s="16">
        <f t="shared" si="7"/>
        <v>0.27906976744186046</v>
      </c>
      <c r="I36" s="22">
        <v>71</v>
      </c>
      <c r="J36" s="22">
        <v>110</v>
      </c>
      <c r="K36" s="49">
        <f t="shared" si="8"/>
        <v>0.54929577464788737</v>
      </c>
      <c r="L36" s="44"/>
      <c r="M36" s="18">
        <v>228</v>
      </c>
      <c r="N36" s="18">
        <v>137</v>
      </c>
      <c r="O36" s="18">
        <v>135</v>
      </c>
      <c r="P36" s="19">
        <f t="shared" si="9"/>
        <v>0.99122807017543857</v>
      </c>
      <c r="Q36" s="19">
        <f t="shared" si="10"/>
        <v>1.2043795620437956</v>
      </c>
      <c r="R36" s="20">
        <f t="shared" si="11"/>
        <v>0.81481481481481477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44</v>
      </c>
      <c r="D37" s="53">
        <v>50</v>
      </c>
      <c r="E37" s="54">
        <f t="shared" si="6"/>
        <v>0.13636363636363635</v>
      </c>
      <c r="F37" s="52">
        <v>30</v>
      </c>
      <c r="G37" s="52">
        <v>33</v>
      </c>
      <c r="H37" s="55">
        <f t="shared" si="7"/>
        <v>0.1</v>
      </c>
      <c r="I37" s="52">
        <v>10</v>
      </c>
      <c r="J37" s="52">
        <v>10</v>
      </c>
      <c r="K37" s="55">
        <f t="shared" si="8"/>
        <v>0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1.375</v>
      </c>
      <c r="R37" s="59">
        <f t="shared" si="11"/>
        <v>0.41666666666666669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20</v>
      </c>
      <c r="E38" s="71">
        <f t="shared" si="6"/>
        <v>0.33333333333333331</v>
      </c>
      <c r="F38" s="72">
        <v>10</v>
      </c>
      <c r="G38" s="72">
        <v>16</v>
      </c>
      <c r="H38" s="73">
        <f t="shared" si="7"/>
        <v>0.6</v>
      </c>
      <c r="I38" s="72">
        <v>4</v>
      </c>
      <c r="J38" s="72">
        <v>6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1.3333333333333333</v>
      </c>
      <c r="Q38" s="76">
        <f t="shared" si="10"/>
        <v>2.6666666666666665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33</v>
      </c>
      <c r="D39" s="43">
        <v>39</v>
      </c>
      <c r="E39" s="15">
        <f t="shared" si="6"/>
        <v>0.18181818181818182</v>
      </c>
      <c r="F39" s="22">
        <v>22</v>
      </c>
      <c r="G39" s="22">
        <v>31</v>
      </c>
      <c r="H39" s="16">
        <f t="shared" si="7"/>
        <v>0.40909090909090912</v>
      </c>
      <c r="I39" s="22">
        <v>12</v>
      </c>
      <c r="J39" s="22">
        <v>12</v>
      </c>
      <c r="K39" s="49">
        <f t="shared" si="8"/>
        <v>0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0"/>
        <v>1.4761904761904763</v>
      </c>
      <c r="R39" s="20">
        <f t="shared" si="11"/>
        <v>0.5714285714285714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13</v>
      </c>
      <c r="G40" s="52">
        <v>9</v>
      </c>
      <c r="H40" s="55">
        <f t="shared" si="7"/>
        <v>-0.30769230769230771</v>
      </c>
      <c r="I40" s="52">
        <v>4</v>
      </c>
      <c r="J40" s="52">
        <v>1</v>
      </c>
      <c r="K40" s="55">
        <f t="shared" si="8"/>
        <v>-0.75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0.125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434</v>
      </c>
      <c r="D41" s="70">
        <v>403</v>
      </c>
      <c r="E41" s="71">
        <f t="shared" si="6"/>
        <v>-7.1428571428571425E-2</v>
      </c>
      <c r="F41" s="72">
        <v>371</v>
      </c>
      <c r="G41" s="72">
        <v>340</v>
      </c>
      <c r="H41" s="73">
        <f t="shared" si="7"/>
        <v>-8.3557951482479784E-2</v>
      </c>
      <c r="I41" s="72">
        <v>157</v>
      </c>
      <c r="J41" s="72">
        <v>147</v>
      </c>
      <c r="K41" s="16">
        <f t="shared" si="8"/>
        <v>-6.3694267515923567E-2</v>
      </c>
      <c r="L41" s="74"/>
      <c r="M41" s="75">
        <v>590</v>
      </c>
      <c r="N41" s="75">
        <v>349</v>
      </c>
      <c r="O41" s="75">
        <v>346</v>
      </c>
      <c r="P41" s="76">
        <f t="shared" si="9"/>
        <v>0.68305084745762712</v>
      </c>
      <c r="Q41" s="76">
        <f t="shared" si="10"/>
        <v>0.97421203438395421</v>
      </c>
      <c r="R41" s="77">
        <f t="shared" si="11"/>
        <v>0.42485549132947975</v>
      </c>
      <c r="S41" s="21"/>
      <c r="T41" s="2"/>
      <c r="U41" s="2"/>
    </row>
    <row r="42" spans="1:21" ht="15.75" thickBot="1">
      <c r="A42" s="80"/>
      <c r="B42" s="51" t="s">
        <v>15</v>
      </c>
      <c r="C42" s="52">
        <v>810</v>
      </c>
      <c r="D42" s="53">
        <v>775</v>
      </c>
      <c r="E42" s="54">
        <f t="shared" si="6"/>
        <v>-4.3209876543209874E-2</v>
      </c>
      <c r="F42" s="52">
        <v>691</v>
      </c>
      <c r="G42" s="52">
        <v>635</v>
      </c>
      <c r="H42" s="55">
        <f t="shared" si="7"/>
        <v>-8.1041968162083936E-2</v>
      </c>
      <c r="I42" s="52">
        <v>302</v>
      </c>
      <c r="J42" s="52">
        <v>309</v>
      </c>
      <c r="K42" s="55">
        <f t="shared" si="8"/>
        <v>2.3178807947019868E-2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0.64637197664720603</v>
      </c>
      <c r="Q42" s="58">
        <f t="shared" si="10"/>
        <v>0.84779706275033373</v>
      </c>
      <c r="R42" s="59">
        <f t="shared" si="11"/>
        <v>0.42328767123287669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4</v>
      </c>
      <c r="E43" s="48">
        <f t="shared" si="6"/>
        <v>0.33333333333333331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16</v>
      </c>
      <c r="D44" s="43">
        <v>21</v>
      </c>
      <c r="E44" s="15">
        <f t="shared" si="6"/>
        <v>0.3125</v>
      </c>
      <c r="F44" s="22">
        <v>14</v>
      </c>
      <c r="G44" s="22">
        <v>18</v>
      </c>
      <c r="H44" s="49">
        <f>(G44-F44)/F44</f>
        <v>0.2857142857142857</v>
      </c>
      <c r="I44" s="22">
        <v>5</v>
      </c>
      <c r="J44" s="22">
        <v>14</v>
      </c>
      <c r="K44" s="49">
        <f t="shared" si="8"/>
        <v>1.8</v>
      </c>
      <c r="L44" s="44"/>
      <c r="M44" s="18">
        <v>23</v>
      </c>
      <c r="N44" s="18">
        <v>17</v>
      </c>
      <c r="O44" s="18">
        <v>16</v>
      </c>
      <c r="P44" s="19">
        <f t="shared" si="9"/>
        <v>0.91304347826086951</v>
      </c>
      <c r="Q44" s="19">
        <f t="shared" si="10"/>
        <v>1.0588235294117647</v>
      </c>
      <c r="R44" s="20">
        <f t="shared" si="11"/>
        <v>0.875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22</v>
      </c>
      <c r="H45" s="55">
        <f>(G45-F45)/F45</f>
        <v>2.1428571428571428</v>
      </c>
      <c r="I45" s="52">
        <v>0</v>
      </c>
      <c r="J45" s="52">
        <v>3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3.1428571428571428</v>
      </c>
      <c r="R45" s="59">
        <f t="shared" si="11"/>
        <v>0.42857142857142855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10</v>
      </c>
      <c r="G46" s="46">
        <v>5</v>
      </c>
      <c r="H46" s="49">
        <f>(G46-F46)/F46</f>
        <v>-0.5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16</v>
      </c>
      <c r="D47" s="53">
        <v>11</v>
      </c>
      <c r="E47" s="54">
        <f t="shared" si="6"/>
        <v>-0.3125</v>
      </c>
      <c r="F47" s="52">
        <v>15</v>
      </c>
      <c r="G47" s="52">
        <v>8</v>
      </c>
      <c r="H47" s="55">
        <f>(G47-F47)/F47</f>
        <v>-0.46666666666666667</v>
      </c>
      <c r="I47" s="52">
        <v>1</v>
      </c>
      <c r="J47" s="52">
        <v>1</v>
      </c>
      <c r="K47" s="55">
        <f t="shared" si="12"/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0.39285714285714285</v>
      </c>
      <c r="Q47" s="58">
        <f t="shared" si="10"/>
        <v>0.34782608695652173</v>
      </c>
      <c r="R47" s="59">
        <f t="shared" si="11"/>
        <v>4.3478260869565216E-2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0</v>
      </c>
      <c r="H49" s="55">
        <f t="shared" si="13"/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38</v>
      </c>
      <c r="D50" s="47">
        <v>46</v>
      </c>
      <c r="E50" s="48">
        <f t="shared" si="6"/>
        <v>0.21052631578947367</v>
      </c>
      <c r="F50" s="46">
        <v>30</v>
      </c>
      <c r="G50" s="46">
        <v>41</v>
      </c>
      <c r="H50" s="49">
        <f t="shared" si="13"/>
        <v>0.36666666666666664</v>
      </c>
      <c r="I50" s="46">
        <v>6</v>
      </c>
      <c r="J50" s="46">
        <v>11</v>
      </c>
      <c r="K50" s="16">
        <f t="shared" ref="K50:K53" si="16">(J50-I50)/I50</f>
        <v>0.83333333333333337</v>
      </c>
      <c r="L50" s="64"/>
      <c r="M50" s="50">
        <v>87</v>
      </c>
      <c r="N50" s="50">
        <v>59</v>
      </c>
      <c r="O50" s="50">
        <v>59</v>
      </c>
      <c r="P50" s="61">
        <f t="shared" si="9"/>
        <v>0.52873563218390807</v>
      </c>
      <c r="Q50" s="61">
        <f t="shared" si="14"/>
        <v>0.69491525423728817</v>
      </c>
      <c r="R50" s="62">
        <f t="shared" si="15"/>
        <v>0.1864406779661017</v>
      </c>
      <c r="S50" s="21"/>
    </row>
    <row r="51" spans="1:19" ht="15.75" thickBot="1">
      <c r="A51" s="80"/>
      <c r="B51" s="51" t="s">
        <v>15</v>
      </c>
      <c r="C51" s="52">
        <v>64</v>
      </c>
      <c r="D51" s="53">
        <v>73</v>
      </c>
      <c r="E51" s="54">
        <f t="shared" si="6"/>
        <v>0.140625</v>
      </c>
      <c r="F51" s="52">
        <v>54</v>
      </c>
      <c r="G51" s="52">
        <v>61</v>
      </c>
      <c r="H51" s="55">
        <f t="shared" si="13"/>
        <v>0.12962962962962962</v>
      </c>
      <c r="I51" s="52">
        <v>10</v>
      </c>
      <c r="J51" s="52">
        <v>18</v>
      </c>
      <c r="K51" s="55">
        <f t="shared" si="16"/>
        <v>0.8</v>
      </c>
      <c r="L51" s="65"/>
      <c r="M51" s="57">
        <v>159</v>
      </c>
      <c r="N51" s="57">
        <v>114</v>
      </c>
      <c r="O51" s="57">
        <v>112</v>
      </c>
      <c r="P51" s="58">
        <f t="shared" si="9"/>
        <v>0.45911949685534592</v>
      </c>
      <c r="Q51" s="58">
        <f t="shared" si="14"/>
        <v>0.53508771929824561</v>
      </c>
      <c r="R51" s="59">
        <f t="shared" si="15"/>
        <v>0.16071428571428573</v>
      </c>
      <c r="S51" s="21"/>
    </row>
    <row r="52" spans="1:19" ht="15.75" thickBot="1">
      <c r="A52" s="80" t="s">
        <v>28</v>
      </c>
      <c r="B52" s="42" t="s">
        <v>14</v>
      </c>
      <c r="C52" s="46">
        <v>27</v>
      </c>
      <c r="D52" s="47">
        <v>19</v>
      </c>
      <c r="E52" s="48">
        <f t="shared" si="6"/>
        <v>-0.29629629629629628</v>
      </c>
      <c r="F52" s="46">
        <v>24</v>
      </c>
      <c r="G52" s="46">
        <v>17</v>
      </c>
      <c r="H52" s="49">
        <f t="shared" si="13"/>
        <v>-0.29166666666666669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0.55882352941176472</v>
      </c>
      <c r="Q52" s="61">
        <f t="shared" si="14"/>
        <v>1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37</v>
      </c>
      <c r="D53" s="53">
        <v>33</v>
      </c>
      <c r="E53" s="54">
        <f t="shared" si="6"/>
        <v>-0.10810810810810811</v>
      </c>
      <c r="F53" s="52">
        <v>34</v>
      </c>
      <c r="G53" s="52">
        <v>30</v>
      </c>
      <c r="H53" s="55">
        <f t="shared" si="13"/>
        <v>-0.11764705882352941</v>
      </c>
      <c r="I53" s="52">
        <v>1</v>
      </c>
      <c r="J53" s="52">
        <v>6</v>
      </c>
      <c r="K53" s="55">
        <f t="shared" si="16"/>
        <v>5</v>
      </c>
      <c r="L53" s="65"/>
      <c r="M53" s="57">
        <v>67</v>
      </c>
      <c r="N53" s="57">
        <v>45</v>
      </c>
      <c r="O53" s="57">
        <v>43</v>
      </c>
      <c r="P53" s="58">
        <f t="shared" si="9"/>
        <v>0.4925373134328358</v>
      </c>
      <c r="Q53" s="58">
        <f t="shared" si="14"/>
        <v>0.66666666666666663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4</v>
      </c>
      <c r="E55" s="54">
        <f t="shared" si="6"/>
        <v>0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191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185</v>
      </c>
      <c r="D6" s="9" t="s">
        <v>186</v>
      </c>
      <c r="E6" s="8" t="s">
        <v>86</v>
      </c>
      <c r="F6" s="8" t="s">
        <v>187</v>
      </c>
      <c r="G6" s="8" t="s">
        <v>188</v>
      </c>
      <c r="H6" s="8" t="s">
        <v>86</v>
      </c>
      <c r="I6" s="8" t="s">
        <v>189</v>
      </c>
      <c r="J6" s="8" t="s">
        <v>190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2901</v>
      </c>
      <c r="D7" s="14">
        <v>3040</v>
      </c>
      <c r="E7" s="15">
        <f t="shared" ref="E7:E15" si="0">(D7-C7)/C7</f>
        <v>4.7914512237159597E-2</v>
      </c>
      <c r="F7" s="14">
        <v>2237</v>
      </c>
      <c r="G7" s="14">
        <v>2292</v>
      </c>
      <c r="H7" s="16">
        <f t="shared" ref="H7:H15" si="1">(G7-F7)/F7</f>
        <v>2.4586499776486366E-2</v>
      </c>
      <c r="I7" s="14">
        <v>972</v>
      </c>
      <c r="J7" s="14">
        <v>1168</v>
      </c>
      <c r="K7" s="16">
        <f t="shared" ref="K7:K15" si="2">(J7-I7)/I7</f>
        <v>0.20164609053497942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0.81196581196581197</v>
      </c>
      <c r="Q7" s="19">
        <f t="shared" ref="Q7:Q15" si="4">G7/N7</f>
        <v>1.0625869262865091</v>
      </c>
      <c r="R7" s="20">
        <f t="shared" ref="R7:R15" si="5">J7/O7</f>
        <v>0.55224586288416078</v>
      </c>
      <c r="S7" s="21"/>
      <c r="T7" s="2"/>
      <c r="U7" s="2"/>
    </row>
    <row r="8" spans="1:21">
      <c r="A8" s="91" t="s">
        <v>5</v>
      </c>
      <c r="B8" s="92"/>
      <c r="C8" s="22">
        <v>435</v>
      </c>
      <c r="D8" s="22">
        <v>440</v>
      </c>
      <c r="E8" s="15">
        <f t="shared" si="0"/>
        <v>1.1494252873563218E-2</v>
      </c>
      <c r="F8" s="22">
        <v>302</v>
      </c>
      <c r="G8" s="22">
        <v>318</v>
      </c>
      <c r="H8" s="16">
        <f t="shared" si="1"/>
        <v>5.2980132450331126E-2</v>
      </c>
      <c r="I8" s="22">
        <v>163</v>
      </c>
      <c r="J8" s="22">
        <v>185</v>
      </c>
      <c r="K8" s="16">
        <f t="shared" si="2"/>
        <v>0.13496932515337423</v>
      </c>
      <c r="L8" s="17"/>
      <c r="M8" s="18">
        <v>392</v>
      </c>
      <c r="N8" s="18">
        <v>198</v>
      </c>
      <c r="O8" s="18">
        <v>195</v>
      </c>
      <c r="P8" s="19">
        <f t="shared" si="3"/>
        <v>1.1224489795918366</v>
      </c>
      <c r="Q8" s="19">
        <f t="shared" si="4"/>
        <v>1.606060606060606</v>
      </c>
      <c r="R8" s="20">
        <f t="shared" si="5"/>
        <v>0.94871794871794868</v>
      </c>
      <c r="S8" s="21"/>
      <c r="T8" s="2"/>
      <c r="U8" s="2"/>
    </row>
    <row r="9" spans="1:21">
      <c r="A9" s="91" t="s">
        <v>40</v>
      </c>
      <c r="B9" s="92"/>
      <c r="C9" s="22">
        <v>338</v>
      </c>
      <c r="D9" s="22">
        <v>346</v>
      </c>
      <c r="E9" s="15">
        <f t="shared" si="0"/>
        <v>2.3668639053254437E-2</v>
      </c>
      <c r="F9" s="22">
        <v>252</v>
      </c>
      <c r="G9" s="22">
        <v>248</v>
      </c>
      <c r="H9" s="16">
        <f t="shared" si="1"/>
        <v>-1.5873015873015872E-2</v>
      </c>
      <c r="I9" s="22">
        <v>142</v>
      </c>
      <c r="J9" s="22">
        <v>161</v>
      </c>
      <c r="K9" s="16">
        <f t="shared" si="2"/>
        <v>0.13380281690140844</v>
      </c>
      <c r="L9" s="17"/>
      <c r="M9" s="18">
        <v>343</v>
      </c>
      <c r="N9" s="18">
        <v>169</v>
      </c>
      <c r="O9" s="18">
        <v>167</v>
      </c>
      <c r="P9" s="19">
        <f t="shared" si="3"/>
        <v>1.0087463556851313</v>
      </c>
      <c r="Q9" s="19">
        <f t="shared" si="4"/>
        <v>1.4674556213017751</v>
      </c>
      <c r="R9" s="20">
        <f t="shared" si="5"/>
        <v>0.9640718562874252</v>
      </c>
      <c r="S9" s="21"/>
      <c r="T9" s="2"/>
      <c r="U9" s="2"/>
    </row>
    <row r="10" spans="1:21">
      <c r="A10" s="91" t="s">
        <v>6</v>
      </c>
      <c r="B10" s="92"/>
      <c r="C10" s="22">
        <v>1819</v>
      </c>
      <c r="D10" s="22">
        <v>1845</v>
      </c>
      <c r="E10" s="15">
        <f t="shared" si="0"/>
        <v>1.4293567894447499E-2</v>
      </c>
      <c r="F10" s="22">
        <v>1388</v>
      </c>
      <c r="G10" s="22">
        <v>1399</v>
      </c>
      <c r="H10" s="16">
        <f t="shared" si="1"/>
        <v>7.9250720461095103E-3</v>
      </c>
      <c r="I10" s="22">
        <v>622</v>
      </c>
      <c r="J10" s="22">
        <v>690</v>
      </c>
      <c r="K10" s="16">
        <f t="shared" si="2"/>
        <v>0.10932475884244373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0.87028301886792447</v>
      </c>
      <c r="Q10" s="19">
        <f t="shared" si="4"/>
        <v>1.2672101449275361</v>
      </c>
      <c r="R10" s="20">
        <f t="shared" si="5"/>
        <v>0.63186813186813184</v>
      </c>
      <c r="S10" s="21"/>
      <c r="T10" s="2"/>
      <c r="U10" s="2"/>
    </row>
    <row r="11" spans="1:21">
      <c r="A11" s="91" t="s">
        <v>7</v>
      </c>
      <c r="B11" s="92"/>
      <c r="C11" s="14">
        <v>290</v>
      </c>
      <c r="D11" s="14">
        <v>346</v>
      </c>
      <c r="E11" s="15">
        <f t="shared" si="0"/>
        <v>0.19310344827586207</v>
      </c>
      <c r="F11" s="14">
        <v>254</v>
      </c>
      <c r="G11" s="14">
        <v>293</v>
      </c>
      <c r="H11" s="16">
        <f t="shared" si="1"/>
        <v>0.15354330708661418</v>
      </c>
      <c r="I11" s="14">
        <v>125</v>
      </c>
      <c r="J11" s="14">
        <v>187</v>
      </c>
      <c r="K11" s="16">
        <f t="shared" si="2"/>
        <v>0.496</v>
      </c>
      <c r="L11" s="17"/>
      <c r="M11" s="18">
        <v>575</v>
      </c>
      <c r="N11" s="18">
        <v>460</v>
      </c>
      <c r="O11" s="18">
        <v>443</v>
      </c>
      <c r="P11" s="19">
        <f t="shared" si="3"/>
        <v>0.60173913043478255</v>
      </c>
      <c r="Q11" s="19">
        <f t="shared" si="4"/>
        <v>0.63695652173913042</v>
      </c>
      <c r="R11" s="20">
        <f t="shared" si="5"/>
        <v>0.42212189616252821</v>
      </c>
      <c r="S11" s="21"/>
      <c r="T11" s="2"/>
      <c r="U11" s="2"/>
    </row>
    <row r="12" spans="1:21">
      <c r="A12" s="91" t="s">
        <v>8</v>
      </c>
      <c r="B12" s="92"/>
      <c r="C12" s="14">
        <v>727</v>
      </c>
      <c r="D12" s="14">
        <v>786</v>
      </c>
      <c r="E12" s="15">
        <f t="shared" si="0"/>
        <v>8.11554332874828E-2</v>
      </c>
      <c r="F12" s="14">
        <v>547</v>
      </c>
      <c r="G12" s="14">
        <v>559</v>
      </c>
      <c r="H12" s="16">
        <f t="shared" si="1"/>
        <v>2.1937842778793418E-2</v>
      </c>
      <c r="I12" s="14">
        <v>206</v>
      </c>
      <c r="J12" s="14">
        <v>274</v>
      </c>
      <c r="K12" s="16">
        <f t="shared" si="2"/>
        <v>0.3300970873786408</v>
      </c>
      <c r="L12" s="17"/>
      <c r="M12" s="18">
        <v>985</v>
      </c>
      <c r="N12" s="18">
        <v>536</v>
      </c>
      <c r="O12" s="18">
        <v>525</v>
      </c>
      <c r="P12" s="19">
        <f t="shared" si="3"/>
        <v>0.79796954314720814</v>
      </c>
      <c r="Q12" s="19">
        <f t="shared" si="4"/>
        <v>1.0429104477611941</v>
      </c>
      <c r="R12" s="20">
        <f t="shared" si="5"/>
        <v>0.52190476190476187</v>
      </c>
      <c r="S12" s="21"/>
      <c r="T12" s="2"/>
      <c r="U12" s="2"/>
    </row>
    <row r="13" spans="1:21">
      <c r="A13" s="91" t="s">
        <v>9</v>
      </c>
      <c r="B13" s="92"/>
      <c r="C13" s="23">
        <v>65</v>
      </c>
      <c r="D13" s="23">
        <v>63</v>
      </c>
      <c r="E13" s="15">
        <f t="shared" si="0"/>
        <v>-3.0769230769230771E-2</v>
      </c>
      <c r="F13" s="23">
        <v>48</v>
      </c>
      <c r="G13" s="23">
        <v>41</v>
      </c>
      <c r="H13" s="16">
        <f t="shared" si="1"/>
        <v>-0.14583333333333334</v>
      </c>
      <c r="I13" s="23">
        <v>19</v>
      </c>
      <c r="J13" s="23">
        <v>17</v>
      </c>
      <c r="K13" s="16">
        <f>(J13-I13)/I13</f>
        <v>-0.10526315789473684</v>
      </c>
      <c r="L13" s="17"/>
      <c r="M13" s="18">
        <v>64</v>
      </c>
      <c r="N13" s="18">
        <v>57</v>
      </c>
      <c r="O13" s="18">
        <v>55</v>
      </c>
      <c r="P13" s="19">
        <f t="shared" si="3"/>
        <v>0.984375</v>
      </c>
      <c r="Q13" s="19">
        <f t="shared" si="4"/>
        <v>0.7192982456140351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875</v>
      </c>
      <c r="D14" s="22">
        <v>886</v>
      </c>
      <c r="E14" s="15">
        <f t="shared" si="0"/>
        <v>1.2571428571428572E-2</v>
      </c>
      <c r="F14" s="22">
        <v>368</v>
      </c>
      <c r="G14" s="22">
        <v>339</v>
      </c>
      <c r="H14" s="16">
        <f t="shared" si="1"/>
        <v>-7.880434782608696E-2</v>
      </c>
      <c r="I14" s="22">
        <v>104</v>
      </c>
      <c r="J14" s="22">
        <v>108</v>
      </c>
      <c r="K14" s="16">
        <f t="shared" si="2"/>
        <v>3.8461538461538464E-2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0.98008849557522126</v>
      </c>
      <c r="Q14" s="19">
        <f t="shared" si="4"/>
        <v>1.0398773006134969</v>
      </c>
      <c r="R14" s="20">
        <f t="shared" si="5"/>
        <v>0.34177215189873417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3776</v>
      </c>
      <c r="D15" s="26">
        <f>D7+D14</f>
        <v>3926</v>
      </c>
      <c r="E15" s="27">
        <f t="shared" si="0"/>
        <v>3.9724576271186439E-2</v>
      </c>
      <c r="F15" s="25">
        <f>F7+F14</f>
        <v>2605</v>
      </c>
      <c r="G15" s="25">
        <f>G7+G14</f>
        <v>2631</v>
      </c>
      <c r="H15" s="28">
        <f t="shared" si="1"/>
        <v>9.9808061420345491E-3</v>
      </c>
      <c r="I15" s="25">
        <f>I7+I14</f>
        <v>1076</v>
      </c>
      <c r="J15" s="25">
        <f>J7+J14</f>
        <v>1276</v>
      </c>
      <c r="K15" s="28">
        <f t="shared" si="2"/>
        <v>0.18587360594795538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0.84466437177280551</v>
      </c>
      <c r="Q15" s="31">
        <f t="shared" si="4"/>
        <v>1.0596053161498187</v>
      </c>
      <c r="R15" s="32">
        <f t="shared" si="5"/>
        <v>0.52488687782805432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258</v>
      </c>
      <c r="D17" s="43">
        <v>270</v>
      </c>
      <c r="E17" s="15">
        <f t="shared" ref="E17:E55" si="6">(D17-C17)/C17</f>
        <v>4.6511627906976744E-2</v>
      </c>
      <c r="F17" s="22">
        <v>184</v>
      </c>
      <c r="G17" s="22">
        <v>191</v>
      </c>
      <c r="H17" s="16">
        <f t="shared" ref="H17:H43" si="7">(G17-F17)/F17</f>
        <v>3.8043478260869568E-2</v>
      </c>
      <c r="I17" s="22">
        <v>101</v>
      </c>
      <c r="J17" s="22">
        <v>102</v>
      </c>
      <c r="K17" s="16">
        <f t="shared" ref="K17:K44" si="8">(J17-I17)/I17</f>
        <v>9.9009900990099011E-3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0.8910891089108911</v>
      </c>
      <c r="Q17" s="19">
        <f t="shared" ref="Q17:Q47" si="10">G17/N17</f>
        <v>1.3356643356643356</v>
      </c>
      <c r="R17" s="20">
        <f t="shared" ref="R17:R47" si="11">J17/O17</f>
        <v>0.71830985915492962</v>
      </c>
      <c r="S17" s="21"/>
      <c r="T17" s="2"/>
      <c r="U17" s="2"/>
    </row>
    <row r="18" spans="1:21">
      <c r="A18" s="89"/>
      <c r="B18" s="42" t="s">
        <v>15</v>
      </c>
      <c r="C18" s="46">
        <v>352</v>
      </c>
      <c r="D18" s="47">
        <v>424</v>
      </c>
      <c r="E18" s="48">
        <f t="shared" si="6"/>
        <v>0.20454545454545456</v>
      </c>
      <c r="F18" s="46">
        <v>250</v>
      </c>
      <c r="G18" s="46">
        <v>292</v>
      </c>
      <c r="H18" s="49">
        <f t="shared" si="7"/>
        <v>0.16800000000000001</v>
      </c>
      <c r="I18" s="46">
        <v>134</v>
      </c>
      <c r="J18" s="46">
        <v>156</v>
      </c>
      <c r="K18" s="49">
        <f t="shared" si="8"/>
        <v>0.16417910447761194</v>
      </c>
      <c r="L18" s="44"/>
      <c r="M18" s="50">
        <v>442</v>
      </c>
      <c r="N18" s="50">
        <v>219</v>
      </c>
      <c r="O18" s="50">
        <v>217</v>
      </c>
      <c r="P18" s="19">
        <f t="shared" si="9"/>
        <v>0.95927601809954754</v>
      </c>
      <c r="Q18" s="19">
        <f t="shared" si="10"/>
        <v>1.3333333333333333</v>
      </c>
      <c r="R18" s="20">
        <f t="shared" si="11"/>
        <v>0.71889400921658986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148</v>
      </c>
      <c r="E19" s="54">
        <f t="shared" si="6"/>
        <v>0.14728682170542637</v>
      </c>
      <c r="F19" s="52">
        <v>45</v>
      </c>
      <c r="G19" s="52">
        <v>31</v>
      </c>
      <c r="H19" s="55">
        <f t="shared" si="7"/>
        <v>-0.31111111111111112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0.9673202614379085</v>
      </c>
      <c r="Q19" s="58">
        <f t="shared" si="10"/>
        <v>0.73809523809523814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320</v>
      </c>
      <c r="D20" s="47">
        <v>311</v>
      </c>
      <c r="E20" s="48">
        <f t="shared" si="6"/>
        <v>-2.8125000000000001E-2</v>
      </c>
      <c r="F20" s="46">
        <v>244</v>
      </c>
      <c r="G20" s="46">
        <v>227</v>
      </c>
      <c r="H20" s="49">
        <f t="shared" si="7"/>
        <v>-6.9672131147540978E-2</v>
      </c>
      <c r="I20" s="46">
        <v>108</v>
      </c>
      <c r="J20" s="46">
        <v>116</v>
      </c>
      <c r="K20" s="16">
        <f t="shared" si="8"/>
        <v>7.407407407407407E-2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0.92835820895522392</v>
      </c>
      <c r="Q20" s="61">
        <f t="shared" si="10"/>
        <v>1.4458598726114649</v>
      </c>
      <c r="R20" s="62">
        <f t="shared" si="11"/>
        <v>0.75816993464052285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510</v>
      </c>
      <c r="D21" s="43">
        <v>514</v>
      </c>
      <c r="E21" s="15">
        <f t="shared" si="6"/>
        <v>7.8431372549019607E-3</v>
      </c>
      <c r="F21" s="22">
        <v>383</v>
      </c>
      <c r="G21" s="22">
        <v>372</v>
      </c>
      <c r="H21" s="16">
        <f t="shared" si="7"/>
        <v>-2.8720626631853787E-2</v>
      </c>
      <c r="I21" s="22">
        <v>166</v>
      </c>
      <c r="J21" s="22">
        <v>191</v>
      </c>
      <c r="K21" s="49">
        <f t="shared" si="8"/>
        <v>0.15060240963855423</v>
      </c>
      <c r="L21" s="44"/>
      <c r="M21" s="18">
        <v>567</v>
      </c>
      <c r="N21" s="18">
        <v>304</v>
      </c>
      <c r="O21" s="18">
        <v>298</v>
      </c>
      <c r="P21" s="19">
        <f t="shared" si="9"/>
        <v>0.90652557319223981</v>
      </c>
      <c r="Q21" s="19">
        <f t="shared" si="10"/>
        <v>1.2236842105263157</v>
      </c>
      <c r="R21" s="20">
        <f t="shared" si="11"/>
        <v>0.64093959731543626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182</v>
      </c>
      <c r="D22" s="53">
        <v>183</v>
      </c>
      <c r="E22" s="54">
        <f t="shared" si="6"/>
        <v>5.4945054945054949E-3</v>
      </c>
      <c r="F22" s="52">
        <v>89</v>
      </c>
      <c r="G22" s="52">
        <v>78</v>
      </c>
      <c r="H22" s="55">
        <f t="shared" si="7"/>
        <v>-0.12359550561797752</v>
      </c>
      <c r="I22" s="52">
        <v>32</v>
      </c>
      <c r="J22" s="52">
        <v>26</v>
      </c>
      <c r="K22" s="55">
        <f t="shared" si="8"/>
        <v>-0.1875</v>
      </c>
      <c r="L22" s="56"/>
      <c r="M22" s="57">
        <v>186</v>
      </c>
      <c r="N22" s="57">
        <v>75</v>
      </c>
      <c r="O22" s="57">
        <v>75</v>
      </c>
      <c r="P22" s="58">
        <f t="shared" si="9"/>
        <v>0.9838709677419355</v>
      </c>
      <c r="Q22" s="58">
        <f t="shared" si="10"/>
        <v>1.04</v>
      </c>
      <c r="R22" s="59">
        <f t="shared" si="11"/>
        <v>0.34666666666666668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331</v>
      </c>
      <c r="D23" s="47">
        <v>334</v>
      </c>
      <c r="E23" s="48">
        <f t="shared" si="6"/>
        <v>9.0634441087613302E-3</v>
      </c>
      <c r="F23" s="46">
        <v>226</v>
      </c>
      <c r="G23" s="46">
        <v>251</v>
      </c>
      <c r="H23" s="49">
        <f t="shared" si="7"/>
        <v>0.11061946902654868</v>
      </c>
      <c r="I23" s="46">
        <v>98</v>
      </c>
      <c r="J23" s="46">
        <v>123</v>
      </c>
      <c r="K23" s="16">
        <f t="shared" si="8"/>
        <v>0.25510204081632654</v>
      </c>
      <c r="L23" s="44"/>
      <c r="M23" s="50">
        <v>307</v>
      </c>
      <c r="N23" s="50">
        <v>129</v>
      </c>
      <c r="O23" s="50">
        <v>128</v>
      </c>
      <c r="P23" s="61">
        <f t="shared" si="9"/>
        <v>1.0879478827361564</v>
      </c>
      <c r="Q23" s="61">
        <f t="shared" si="10"/>
        <v>1.945736434108527</v>
      </c>
      <c r="R23" s="62">
        <f t="shared" si="11"/>
        <v>0.9609375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487</v>
      </c>
      <c r="D24" s="43">
        <v>495</v>
      </c>
      <c r="E24" s="15">
        <f t="shared" si="6"/>
        <v>1.6427104722792608E-2</v>
      </c>
      <c r="F24" s="22">
        <v>345</v>
      </c>
      <c r="G24" s="22">
        <v>372</v>
      </c>
      <c r="H24" s="16">
        <f t="shared" si="7"/>
        <v>7.8260869565217397E-2</v>
      </c>
      <c r="I24" s="22">
        <v>156</v>
      </c>
      <c r="J24" s="22">
        <v>186</v>
      </c>
      <c r="K24" s="49">
        <f t="shared" si="8"/>
        <v>0.19230769230769232</v>
      </c>
      <c r="L24" s="44"/>
      <c r="M24" s="18">
        <v>478</v>
      </c>
      <c r="N24" s="18">
        <v>225</v>
      </c>
      <c r="O24" s="18">
        <v>223</v>
      </c>
      <c r="P24" s="19">
        <f t="shared" si="9"/>
        <v>1.0355648535564854</v>
      </c>
      <c r="Q24" s="19">
        <f t="shared" si="10"/>
        <v>1.6533333333333333</v>
      </c>
      <c r="R24" s="20">
        <f t="shared" si="11"/>
        <v>0.8340807174887892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237</v>
      </c>
      <c r="D25" s="53">
        <v>221</v>
      </c>
      <c r="E25" s="54">
        <f t="shared" si="6"/>
        <v>-6.7510548523206745E-2</v>
      </c>
      <c r="F25" s="52">
        <v>71</v>
      </c>
      <c r="G25" s="52">
        <v>57</v>
      </c>
      <c r="H25" s="55">
        <f t="shared" si="7"/>
        <v>-0.19718309859154928</v>
      </c>
      <c r="I25" s="52">
        <v>19</v>
      </c>
      <c r="J25" s="52">
        <v>9</v>
      </c>
      <c r="K25" s="55">
        <f t="shared" si="8"/>
        <v>-0.52631578947368418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0.96610169491525422</v>
      </c>
      <c r="R25" s="59">
        <f t="shared" si="11"/>
        <v>0.15517241379310345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212</v>
      </c>
      <c r="D26" s="47">
        <v>233</v>
      </c>
      <c r="E26" s="48">
        <f t="shared" si="6"/>
        <v>9.9056603773584911E-2</v>
      </c>
      <c r="F26" s="46">
        <v>157</v>
      </c>
      <c r="G26" s="46">
        <v>166</v>
      </c>
      <c r="H26" s="49">
        <f t="shared" si="7"/>
        <v>5.7324840764331211E-2</v>
      </c>
      <c r="I26" s="46">
        <v>80</v>
      </c>
      <c r="J26" s="46">
        <v>94</v>
      </c>
      <c r="K26" s="16">
        <f t="shared" si="8"/>
        <v>0.17499999999999999</v>
      </c>
      <c r="L26" s="44"/>
      <c r="M26" s="50">
        <v>217</v>
      </c>
      <c r="N26" s="50">
        <v>104</v>
      </c>
      <c r="O26" s="50">
        <v>102</v>
      </c>
      <c r="P26" s="61">
        <f t="shared" si="9"/>
        <v>1.0737327188940091</v>
      </c>
      <c r="Q26" s="61">
        <f t="shared" si="10"/>
        <v>1.5961538461538463</v>
      </c>
      <c r="R26" s="62">
        <f t="shared" si="11"/>
        <v>0.92156862745098034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298</v>
      </c>
      <c r="D27" s="43">
        <v>312</v>
      </c>
      <c r="E27" s="15">
        <f t="shared" si="6"/>
        <v>4.6979865771812082E-2</v>
      </c>
      <c r="F27" s="22">
        <v>233</v>
      </c>
      <c r="G27" s="22">
        <v>235</v>
      </c>
      <c r="H27" s="16">
        <f t="shared" si="7"/>
        <v>8.5836909871244635E-3</v>
      </c>
      <c r="I27" s="22">
        <v>113</v>
      </c>
      <c r="J27" s="22">
        <v>124</v>
      </c>
      <c r="K27" s="49">
        <f t="shared" si="8"/>
        <v>9.7345132743362831E-2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0.98734177215189878</v>
      </c>
      <c r="Q27" s="19">
        <f t="shared" si="10"/>
        <v>1.2702702702702702</v>
      </c>
      <c r="R27" s="20">
        <f t="shared" si="11"/>
        <v>0.68131868131868134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68</v>
      </c>
      <c r="D29" s="47">
        <v>64</v>
      </c>
      <c r="E29" s="48">
        <f t="shared" si="6"/>
        <v>-5.8823529411764705E-2</v>
      </c>
      <c r="F29" s="46">
        <v>53</v>
      </c>
      <c r="G29" s="46">
        <v>50</v>
      </c>
      <c r="H29" s="49">
        <f t="shared" si="7"/>
        <v>-5.6603773584905662E-2</v>
      </c>
      <c r="I29" s="46">
        <v>29</v>
      </c>
      <c r="J29" s="46">
        <v>30</v>
      </c>
      <c r="K29" s="16">
        <f t="shared" si="8"/>
        <v>3.4482758620689655E-2</v>
      </c>
      <c r="L29" s="44"/>
      <c r="M29" s="50">
        <v>75</v>
      </c>
      <c r="N29" s="50">
        <v>48</v>
      </c>
      <c r="O29" s="50">
        <v>48</v>
      </c>
      <c r="P29" s="61">
        <f t="shared" si="9"/>
        <v>0.85333333333333339</v>
      </c>
      <c r="Q29" s="61">
        <f t="shared" si="10"/>
        <v>1.0416666666666667</v>
      </c>
      <c r="R29" s="62">
        <f t="shared" si="11"/>
        <v>0.625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114</v>
      </c>
      <c r="D30" s="43">
        <v>124</v>
      </c>
      <c r="E30" s="15">
        <f t="shared" si="6"/>
        <v>8.771929824561403E-2</v>
      </c>
      <c r="F30" s="22">
        <v>87</v>
      </c>
      <c r="G30" s="22">
        <v>89</v>
      </c>
      <c r="H30" s="16">
        <f t="shared" si="7"/>
        <v>2.2988505747126436E-2</v>
      </c>
      <c r="I30" s="22">
        <v>37</v>
      </c>
      <c r="J30" s="22">
        <v>43</v>
      </c>
      <c r="K30" s="49">
        <f t="shared" si="8"/>
        <v>0.16216216216216217</v>
      </c>
      <c r="L30" s="44"/>
      <c r="M30" s="18">
        <v>139</v>
      </c>
      <c r="N30" s="18">
        <v>83</v>
      </c>
      <c r="O30" s="18">
        <v>81</v>
      </c>
      <c r="P30" s="19">
        <f t="shared" si="9"/>
        <v>0.8920863309352518</v>
      </c>
      <c r="Q30" s="19">
        <f t="shared" si="10"/>
        <v>1.072289156626506</v>
      </c>
      <c r="R30" s="20">
        <f t="shared" si="11"/>
        <v>0.53086419753086422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104</v>
      </c>
      <c r="D31" s="53">
        <v>108</v>
      </c>
      <c r="E31" s="54">
        <f t="shared" si="6"/>
        <v>3.8461538461538464E-2</v>
      </c>
      <c r="F31" s="52">
        <v>67</v>
      </c>
      <c r="G31" s="52">
        <v>75</v>
      </c>
      <c r="H31" s="55">
        <f t="shared" si="7"/>
        <v>0.11940298507462686</v>
      </c>
      <c r="I31" s="52">
        <v>31</v>
      </c>
      <c r="J31" s="52">
        <v>44</v>
      </c>
      <c r="K31" s="55">
        <f t="shared" si="8"/>
        <v>0.41935483870967744</v>
      </c>
      <c r="L31" s="56"/>
      <c r="M31" s="57">
        <v>112</v>
      </c>
      <c r="N31" s="57">
        <v>63</v>
      </c>
      <c r="O31" s="57">
        <v>56</v>
      </c>
      <c r="P31" s="58">
        <f t="shared" si="9"/>
        <v>0.9642857142857143</v>
      </c>
      <c r="Q31" s="58">
        <f t="shared" si="10"/>
        <v>1.1904761904761905</v>
      </c>
      <c r="R31" s="59">
        <f t="shared" si="11"/>
        <v>0.7857142857142857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22</v>
      </c>
      <c r="G32" s="46">
        <v>12</v>
      </c>
      <c r="H32" s="49">
        <f t="shared" si="7"/>
        <v>-0.45454545454545453</v>
      </c>
      <c r="I32" s="46">
        <v>16</v>
      </c>
      <c r="J32" s="46">
        <v>11</v>
      </c>
      <c r="K32" s="16">
        <f t="shared" si="8"/>
        <v>-0.3125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39</v>
      </c>
      <c r="D33" s="43">
        <v>32</v>
      </c>
      <c r="E33" s="15">
        <f t="shared" si="6"/>
        <v>-0.17948717948717949</v>
      </c>
      <c r="F33" s="22">
        <v>30</v>
      </c>
      <c r="G33" s="22">
        <v>24</v>
      </c>
      <c r="H33" s="16">
        <f t="shared" si="7"/>
        <v>-0.2</v>
      </c>
      <c r="I33" s="22">
        <v>22</v>
      </c>
      <c r="J33" s="22">
        <v>19</v>
      </c>
      <c r="K33" s="49">
        <f t="shared" si="8"/>
        <v>-0.13636363636363635</v>
      </c>
      <c r="L33" s="44"/>
      <c r="M33" s="18">
        <v>44</v>
      </c>
      <c r="N33" s="18">
        <v>26</v>
      </c>
      <c r="O33" s="18">
        <v>26</v>
      </c>
      <c r="P33" s="19">
        <f t="shared" si="9"/>
        <v>0.72727272727272729</v>
      </c>
      <c r="Q33" s="19">
        <f t="shared" si="10"/>
        <v>0.92307692307692313</v>
      </c>
      <c r="R33" s="20">
        <f t="shared" si="11"/>
        <v>0.73076923076923073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103</v>
      </c>
      <c r="E34" s="54">
        <f t="shared" si="6"/>
        <v>9.8039215686274508E-3</v>
      </c>
      <c r="F34" s="52">
        <v>34</v>
      </c>
      <c r="G34" s="52">
        <v>24</v>
      </c>
      <c r="H34" s="55">
        <f t="shared" si="7"/>
        <v>-0.29411764705882354</v>
      </c>
      <c r="I34" s="52">
        <v>7</v>
      </c>
      <c r="J34" s="52">
        <v>5</v>
      </c>
      <c r="K34" s="55">
        <f t="shared" si="8"/>
        <v>-0.2857142857142857</v>
      </c>
      <c r="L34" s="56"/>
      <c r="M34" s="57">
        <v>103</v>
      </c>
      <c r="N34" s="57">
        <v>35</v>
      </c>
      <c r="O34" s="57">
        <v>35</v>
      </c>
      <c r="P34" s="58">
        <f t="shared" si="9"/>
        <v>1</v>
      </c>
      <c r="Q34" s="58">
        <f t="shared" si="10"/>
        <v>0.68571428571428572</v>
      </c>
      <c r="R34" s="59">
        <f t="shared" si="11"/>
        <v>0.14285714285714285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96</v>
      </c>
      <c r="D35" s="47">
        <v>128</v>
      </c>
      <c r="E35" s="48">
        <f t="shared" si="6"/>
        <v>0.33333333333333331</v>
      </c>
      <c r="F35" s="46">
        <v>68</v>
      </c>
      <c r="G35" s="46">
        <v>90</v>
      </c>
      <c r="H35" s="49">
        <f t="shared" si="7"/>
        <v>0.3235294117647059</v>
      </c>
      <c r="I35" s="46">
        <v>42</v>
      </c>
      <c r="J35" s="46">
        <v>58</v>
      </c>
      <c r="K35" s="16">
        <f t="shared" si="8"/>
        <v>0.38095238095238093</v>
      </c>
      <c r="L35" s="44"/>
      <c r="M35" s="50">
        <v>107</v>
      </c>
      <c r="N35" s="50">
        <v>57</v>
      </c>
      <c r="O35" s="50">
        <v>57</v>
      </c>
      <c r="P35" s="61">
        <f t="shared" si="9"/>
        <v>1.1962616822429906</v>
      </c>
      <c r="Q35" s="61">
        <f t="shared" si="10"/>
        <v>1.5789473684210527</v>
      </c>
      <c r="R35" s="62">
        <f t="shared" si="11"/>
        <v>1.0175438596491229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180</v>
      </c>
      <c r="D36" s="43">
        <v>223</v>
      </c>
      <c r="E36" s="15">
        <f t="shared" si="6"/>
        <v>0.2388888888888889</v>
      </c>
      <c r="F36" s="22">
        <v>125</v>
      </c>
      <c r="G36" s="22">
        <v>159</v>
      </c>
      <c r="H36" s="16">
        <f t="shared" si="7"/>
        <v>0.27200000000000002</v>
      </c>
      <c r="I36" s="22">
        <v>68</v>
      </c>
      <c r="J36" s="22">
        <v>108</v>
      </c>
      <c r="K36" s="49">
        <f t="shared" si="8"/>
        <v>0.58823529411764708</v>
      </c>
      <c r="L36" s="44"/>
      <c r="M36" s="18">
        <v>228</v>
      </c>
      <c r="N36" s="18">
        <v>137</v>
      </c>
      <c r="O36" s="18">
        <v>135</v>
      </c>
      <c r="P36" s="19">
        <f t="shared" si="9"/>
        <v>0.97807017543859653</v>
      </c>
      <c r="Q36" s="19">
        <f t="shared" si="10"/>
        <v>1.1605839416058394</v>
      </c>
      <c r="R36" s="20">
        <f t="shared" si="11"/>
        <v>0.8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41</v>
      </c>
      <c r="D37" s="53">
        <v>50</v>
      </c>
      <c r="E37" s="54">
        <f t="shared" si="6"/>
        <v>0.21951219512195122</v>
      </c>
      <c r="F37" s="52">
        <v>29</v>
      </c>
      <c r="G37" s="52">
        <v>32</v>
      </c>
      <c r="H37" s="55">
        <f t="shared" si="7"/>
        <v>0.10344827586206896</v>
      </c>
      <c r="I37" s="52">
        <v>9</v>
      </c>
      <c r="J37" s="52">
        <v>8</v>
      </c>
      <c r="K37" s="55">
        <f t="shared" si="8"/>
        <v>-0.1111111111111111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1.3333333333333333</v>
      </c>
      <c r="R37" s="59">
        <f t="shared" si="11"/>
        <v>0.33333333333333331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19</v>
      </c>
      <c r="E38" s="71">
        <f t="shared" si="6"/>
        <v>0.26666666666666666</v>
      </c>
      <c r="F38" s="72">
        <v>10</v>
      </c>
      <c r="G38" s="72">
        <v>16</v>
      </c>
      <c r="H38" s="73">
        <f t="shared" si="7"/>
        <v>0.6</v>
      </c>
      <c r="I38" s="72">
        <v>4</v>
      </c>
      <c r="J38" s="72">
        <v>6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1.2666666666666666</v>
      </c>
      <c r="Q38" s="76">
        <f t="shared" si="10"/>
        <v>2.6666666666666665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33</v>
      </c>
      <c r="D39" s="43">
        <v>38</v>
      </c>
      <c r="E39" s="15">
        <f t="shared" si="6"/>
        <v>0.15151515151515152</v>
      </c>
      <c r="F39" s="22">
        <v>22</v>
      </c>
      <c r="G39" s="22">
        <v>30</v>
      </c>
      <c r="H39" s="16">
        <f t="shared" si="7"/>
        <v>0.36363636363636365</v>
      </c>
      <c r="I39" s="22">
        <v>12</v>
      </c>
      <c r="J39" s="22">
        <v>11</v>
      </c>
      <c r="K39" s="49">
        <f t="shared" si="8"/>
        <v>-8.3333333333333329E-2</v>
      </c>
      <c r="L39" s="44"/>
      <c r="M39" s="18">
        <v>39</v>
      </c>
      <c r="N39" s="18">
        <v>21</v>
      </c>
      <c r="O39" s="18">
        <v>21</v>
      </c>
      <c r="P39" s="19">
        <f t="shared" si="9"/>
        <v>0.97435897435897434</v>
      </c>
      <c r="Q39" s="19">
        <f t="shared" si="10"/>
        <v>1.4285714285714286</v>
      </c>
      <c r="R39" s="20">
        <f t="shared" si="11"/>
        <v>0.52380952380952384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13</v>
      </c>
      <c r="G40" s="52">
        <v>9</v>
      </c>
      <c r="H40" s="55">
        <f t="shared" si="7"/>
        <v>-0.30769230769230771</v>
      </c>
      <c r="I40" s="52">
        <v>3</v>
      </c>
      <c r="J40" s="52">
        <v>1</v>
      </c>
      <c r="K40" s="55">
        <f t="shared" si="8"/>
        <v>-0.66666666666666663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0.125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411</v>
      </c>
      <c r="D41" s="70">
        <v>393</v>
      </c>
      <c r="E41" s="71">
        <f t="shared" si="6"/>
        <v>-4.3795620437956206E-2</v>
      </c>
      <c r="F41" s="72">
        <v>355</v>
      </c>
      <c r="G41" s="72">
        <v>331</v>
      </c>
      <c r="H41" s="73">
        <f t="shared" si="7"/>
        <v>-6.7605633802816895E-2</v>
      </c>
      <c r="I41" s="72">
        <v>140</v>
      </c>
      <c r="J41" s="72">
        <v>135</v>
      </c>
      <c r="K41" s="16">
        <f t="shared" si="8"/>
        <v>-3.5714285714285712E-2</v>
      </c>
      <c r="L41" s="74"/>
      <c r="M41" s="75">
        <v>590</v>
      </c>
      <c r="N41" s="75">
        <v>349</v>
      </c>
      <c r="O41" s="75">
        <v>346</v>
      </c>
      <c r="P41" s="76">
        <f t="shared" si="9"/>
        <v>0.66610169491525428</v>
      </c>
      <c r="Q41" s="76">
        <f t="shared" si="10"/>
        <v>0.9484240687679083</v>
      </c>
      <c r="R41" s="77">
        <f t="shared" si="11"/>
        <v>0.39017341040462428</v>
      </c>
      <c r="S41" s="21"/>
      <c r="T41" s="2"/>
      <c r="U41" s="2"/>
    </row>
    <row r="42" spans="1:21" ht="15.75" thickBot="1">
      <c r="A42" s="80"/>
      <c r="B42" s="51" t="s">
        <v>15</v>
      </c>
      <c r="C42" s="52">
        <v>750</v>
      </c>
      <c r="D42" s="53">
        <v>739</v>
      </c>
      <c r="E42" s="54">
        <f t="shared" si="6"/>
        <v>-1.4666666666666666E-2</v>
      </c>
      <c r="F42" s="52">
        <v>642</v>
      </c>
      <c r="G42" s="52">
        <v>604</v>
      </c>
      <c r="H42" s="55">
        <f t="shared" si="7"/>
        <v>-5.9190031152647975E-2</v>
      </c>
      <c r="I42" s="52">
        <v>253</v>
      </c>
      <c r="J42" s="52">
        <v>292</v>
      </c>
      <c r="K42" s="55">
        <f t="shared" si="8"/>
        <v>0.1541501976284585</v>
      </c>
      <c r="L42" s="56"/>
      <c r="M42" s="57">
        <v>1199</v>
      </c>
      <c r="N42" s="57">
        <v>749</v>
      </c>
      <c r="O42" s="57">
        <v>730</v>
      </c>
      <c r="P42" s="58">
        <f t="shared" si="9"/>
        <v>0.61634695579649712</v>
      </c>
      <c r="Q42" s="58">
        <f t="shared" si="10"/>
        <v>0.80640854472630175</v>
      </c>
      <c r="R42" s="59">
        <f t="shared" si="11"/>
        <v>0.4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4</v>
      </c>
      <c r="E43" s="48">
        <f t="shared" si="6"/>
        <v>0.33333333333333331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16</v>
      </c>
      <c r="D44" s="43">
        <v>20</v>
      </c>
      <c r="E44" s="15">
        <f t="shared" si="6"/>
        <v>0.25</v>
      </c>
      <c r="F44" s="22">
        <v>14</v>
      </c>
      <c r="G44" s="22">
        <v>17</v>
      </c>
      <c r="H44" s="49">
        <f>(G44-F44)/F44</f>
        <v>0.21428571428571427</v>
      </c>
      <c r="I44" s="22">
        <v>5</v>
      </c>
      <c r="J44" s="22">
        <v>14</v>
      </c>
      <c r="K44" s="49">
        <f t="shared" si="8"/>
        <v>1.8</v>
      </c>
      <c r="L44" s="44"/>
      <c r="M44" s="18">
        <v>23</v>
      </c>
      <c r="N44" s="18">
        <v>17</v>
      </c>
      <c r="O44" s="18">
        <v>16</v>
      </c>
      <c r="P44" s="19">
        <f t="shared" si="9"/>
        <v>0.86956521739130432</v>
      </c>
      <c r="Q44" s="19">
        <f t="shared" si="10"/>
        <v>1</v>
      </c>
      <c r="R44" s="20">
        <f t="shared" si="11"/>
        <v>0.875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21</v>
      </c>
      <c r="H45" s="55">
        <f>(G45-F45)/F45</f>
        <v>2</v>
      </c>
      <c r="I45" s="52">
        <v>0</v>
      </c>
      <c r="J45" s="52">
        <v>3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3</v>
      </c>
      <c r="R45" s="59">
        <f t="shared" si="11"/>
        <v>0.42857142857142855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10</v>
      </c>
      <c r="G46" s="46">
        <v>5</v>
      </c>
      <c r="H46" s="49">
        <f>(G46-F46)/F46</f>
        <v>-0.5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16</v>
      </c>
      <c r="D47" s="53">
        <v>11</v>
      </c>
      <c r="E47" s="54">
        <f t="shared" si="6"/>
        <v>-0.3125</v>
      </c>
      <c r="F47" s="52">
        <v>15</v>
      </c>
      <c r="G47" s="52">
        <v>8</v>
      </c>
      <c r="H47" s="55">
        <f>(G47-F47)/F47</f>
        <v>-0.46666666666666667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0.39285714285714285</v>
      </c>
      <c r="Q47" s="58">
        <f t="shared" si="10"/>
        <v>0.34782608695652173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1</v>
      </c>
      <c r="H49" s="55">
        <f t="shared" si="13"/>
        <v>-0.75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0.2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37</v>
      </c>
      <c r="D50" s="47">
        <v>46</v>
      </c>
      <c r="E50" s="48">
        <f t="shared" si="6"/>
        <v>0.24324324324324326</v>
      </c>
      <c r="F50" s="46">
        <v>30</v>
      </c>
      <c r="G50" s="46">
        <v>40</v>
      </c>
      <c r="H50" s="49">
        <f t="shared" si="13"/>
        <v>0.33333333333333331</v>
      </c>
      <c r="I50" s="46">
        <v>2</v>
      </c>
      <c r="J50" s="46">
        <v>11</v>
      </c>
      <c r="K50" s="16">
        <f t="shared" ref="K50:K51" si="16">(J50-I50)/I50</f>
        <v>4.5</v>
      </c>
      <c r="L50" s="64"/>
      <c r="M50" s="50">
        <v>87</v>
      </c>
      <c r="N50" s="50">
        <v>59</v>
      </c>
      <c r="O50" s="50">
        <v>59</v>
      </c>
      <c r="P50" s="61">
        <f t="shared" si="9"/>
        <v>0.52873563218390807</v>
      </c>
      <c r="Q50" s="61">
        <f t="shared" si="14"/>
        <v>0.67796610169491522</v>
      </c>
      <c r="R50" s="62">
        <f t="shared" si="15"/>
        <v>0.1864406779661017</v>
      </c>
      <c r="S50" s="21"/>
    </row>
    <row r="51" spans="1:19" ht="15.75" thickBot="1">
      <c r="A51" s="80"/>
      <c r="B51" s="51" t="s">
        <v>15</v>
      </c>
      <c r="C51" s="52">
        <v>62</v>
      </c>
      <c r="D51" s="53">
        <v>69</v>
      </c>
      <c r="E51" s="54">
        <f t="shared" si="6"/>
        <v>0.11290322580645161</v>
      </c>
      <c r="F51" s="52">
        <v>52</v>
      </c>
      <c r="G51" s="52">
        <v>58</v>
      </c>
      <c r="H51" s="55">
        <f t="shared" si="13"/>
        <v>0.11538461538461539</v>
      </c>
      <c r="I51" s="52">
        <v>5</v>
      </c>
      <c r="J51" s="52">
        <v>18</v>
      </c>
      <c r="K51" s="55">
        <f t="shared" si="16"/>
        <v>2.6</v>
      </c>
      <c r="L51" s="65"/>
      <c r="M51" s="57">
        <v>159</v>
      </c>
      <c r="N51" s="57">
        <v>114</v>
      </c>
      <c r="O51" s="57">
        <v>112</v>
      </c>
      <c r="P51" s="58">
        <f t="shared" si="9"/>
        <v>0.43396226415094341</v>
      </c>
      <c r="Q51" s="58">
        <f t="shared" si="14"/>
        <v>0.50877192982456143</v>
      </c>
      <c r="R51" s="59">
        <f t="shared" si="15"/>
        <v>0.16071428571428573</v>
      </c>
      <c r="S51" s="21"/>
    </row>
    <row r="52" spans="1:19" ht="15.75" thickBot="1">
      <c r="A52" s="80" t="s">
        <v>28</v>
      </c>
      <c r="B52" s="42" t="s">
        <v>14</v>
      </c>
      <c r="C52" s="46">
        <v>27</v>
      </c>
      <c r="D52" s="47">
        <v>19</v>
      </c>
      <c r="E52" s="48">
        <f t="shared" si="6"/>
        <v>-0.29629629629629628</v>
      </c>
      <c r="F52" s="46">
        <v>24</v>
      </c>
      <c r="G52" s="46">
        <v>17</v>
      </c>
      <c r="H52" s="49">
        <f t="shared" si="13"/>
        <v>-0.29166666666666669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0.55882352941176472</v>
      </c>
      <c r="Q52" s="61">
        <f t="shared" si="14"/>
        <v>1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36</v>
      </c>
      <c r="D53" s="53">
        <v>33</v>
      </c>
      <c r="E53" s="54">
        <f t="shared" si="6"/>
        <v>-8.3333333333333329E-2</v>
      </c>
      <c r="F53" s="52">
        <v>33</v>
      </c>
      <c r="G53" s="52">
        <v>29</v>
      </c>
      <c r="H53" s="55">
        <f t="shared" si="13"/>
        <v>-0.12121212121212122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0.4925373134328358</v>
      </c>
      <c r="Q53" s="58">
        <f t="shared" si="14"/>
        <v>0.64444444444444449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4</v>
      </c>
      <c r="E55" s="54">
        <f t="shared" si="6"/>
        <v>0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178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179</v>
      </c>
      <c r="D6" s="9" t="s">
        <v>180</v>
      </c>
      <c r="E6" s="8" t="s">
        <v>86</v>
      </c>
      <c r="F6" s="8" t="s">
        <v>181</v>
      </c>
      <c r="G6" s="8" t="s">
        <v>182</v>
      </c>
      <c r="H6" s="8" t="s">
        <v>86</v>
      </c>
      <c r="I6" s="8" t="s">
        <v>183</v>
      </c>
      <c r="J6" s="8" t="s">
        <v>184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2836</v>
      </c>
      <c r="D7" s="14">
        <v>2976</v>
      </c>
      <c r="E7" s="15">
        <f t="shared" ref="E7:E15" si="0">(D7-C7)/C7</f>
        <v>4.9365303244005641E-2</v>
      </c>
      <c r="F7" s="14">
        <v>2204</v>
      </c>
      <c r="G7" s="14">
        <v>2225</v>
      </c>
      <c r="H7" s="16">
        <f t="shared" ref="H7:H15" si="1">(G7-F7)/F7</f>
        <v>9.5281306715063515E-3</v>
      </c>
      <c r="I7" s="14">
        <v>888</v>
      </c>
      <c r="J7" s="14">
        <v>1094</v>
      </c>
      <c r="K7" s="16">
        <f t="shared" ref="K7:K15" si="2">(J7-I7)/I7</f>
        <v>0.23198198198198197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0.79487179487179482</v>
      </c>
      <c r="Q7" s="19">
        <f t="shared" ref="Q7:Q15" si="4">G7/N7</f>
        <v>1.0315252665739454</v>
      </c>
      <c r="R7" s="20">
        <f t="shared" ref="R7:R15" si="5">J7/O7</f>
        <v>0.51725768321512999</v>
      </c>
      <c r="S7" s="21"/>
      <c r="T7" s="2"/>
      <c r="U7" s="2"/>
    </row>
    <row r="8" spans="1:21">
      <c r="A8" s="91" t="s">
        <v>5</v>
      </c>
      <c r="B8" s="92"/>
      <c r="C8" s="22">
        <v>433</v>
      </c>
      <c r="D8" s="22">
        <v>440</v>
      </c>
      <c r="E8" s="15">
        <f t="shared" si="0"/>
        <v>1.6166281755196306E-2</v>
      </c>
      <c r="F8" s="22">
        <v>302</v>
      </c>
      <c r="G8" s="22">
        <v>317</v>
      </c>
      <c r="H8" s="16">
        <f t="shared" si="1"/>
        <v>4.9668874172185427E-2</v>
      </c>
      <c r="I8" s="22">
        <v>155</v>
      </c>
      <c r="J8" s="22">
        <v>179</v>
      </c>
      <c r="K8" s="16">
        <f t="shared" si="2"/>
        <v>0.15483870967741936</v>
      </c>
      <c r="L8" s="17"/>
      <c r="M8" s="18">
        <v>392</v>
      </c>
      <c r="N8" s="18">
        <v>198</v>
      </c>
      <c r="O8" s="18">
        <v>195</v>
      </c>
      <c r="P8" s="19">
        <f t="shared" si="3"/>
        <v>1.1224489795918366</v>
      </c>
      <c r="Q8" s="19">
        <f t="shared" si="4"/>
        <v>1.601010101010101</v>
      </c>
      <c r="R8" s="20">
        <f t="shared" si="5"/>
        <v>0.91794871794871791</v>
      </c>
      <c r="S8" s="21"/>
      <c r="T8" s="2"/>
      <c r="U8" s="2"/>
    </row>
    <row r="9" spans="1:21">
      <c r="A9" s="91" t="s">
        <v>40</v>
      </c>
      <c r="B9" s="92"/>
      <c r="C9" s="22">
        <v>337</v>
      </c>
      <c r="D9" s="22">
        <v>346</v>
      </c>
      <c r="E9" s="15">
        <f t="shared" si="0"/>
        <v>2.6706231454005934E-2</v>
      </c>
      <c r="F9" s="22">
        <v>252</v>
      </c>
      <c r="G9" s="22">
        <v>247</v>
      </c>
      <c r="H9" s="16">
        <f t="shared" si="1"/>
        <v>-1.984126984126984E-2</v>
      </c>
      <c r="I9" s="22">
        <v>135</v>
      </c>
      <c r="J9" s="22">
        <v>157</v>
      </c>
      <c r="K9" s="16">
        <f t="shared" si="2"/>
        <v>0.16296296296296298</v>
      </c>
      <c r="L9" s="17"/>
      <c r="M9" s="18">
        <v>343</v>
      </c>
      <c r="N9" s="18">
        <v>169</v>
      </c>
      <c r="O9" s="18">
        <v>167</v>
      </c>
      <c r="P9" s="19">
        <f t="shared" si="3"/>
        <v>1.0087463556851313</v>
      </c>
      <c r="Q9" s="19">
        <f t="shared" si="4"/>
        <v>1.4615384615384615</v>
      </c>
      <c r="R9" s="20">
        <f t="shared" si="5"/>
        <v>0.94011976047904189</v>
      </c>
      <c r="S9" s="21"/>
      <c r="T9" s="2"/>
      <c r="U9" s="2"/>
    </row>
    <row r="10" spans="1:21">
      <c r="A10" s="91" t="s">
        <v>6</v>
      </c>
      <c r="B10" s="92"/>
      <c r="C10" s="22">
        <v>1801</v>
      </c>
      <c r="D10" s="22">
        <v>1804</v>
      </c>
      <c r="E10" s="15">
        <f t="shared" si="0"/>
        <v>1.665741254858412E-3</v>
      </c>
      <c r="F10" s="22">
        <v>1377</v>
      </c>
      <c r="G10" s="22">
        <v>1369</v>
      </c>
      <c r="H10" s="16">
        <f t="shared" si="1"/>
        <v>-5.8097312999273783E-3</v>
      </c>
      <c r="I10" s="22">
        <v>575</v>
      </c>
      <c r="J10" s="22">
        <v>646</v>
      </c>
      <c r="K10" s="16">
        <f t="shared" si="2"/>
        <v>0.12347826086956522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0.85094339622641513</v>
      </c>
      <c r="Q10" s="19">
        <f t="shared" si="4"/>
        <v>1.2400362318840579</v>
      </c>
      <c r="R10" s="20">
        <f t="shared" si="5"/>
        <v>0.59157509157509158</v>
      </c>
      <c r="S10" s="21"/>
      <c r="T10" s="2"/>
      <c r="U10" s="2"/>
    </row>
    <row r="11" spans="1:21">
      <c r="A11" s="91" t="s">
        <v>7</v>
      </c>
      <c r="B11" s="92"/>
      <c r="C11" s="14">
        <v>277</v>
      </c>
      <c r="D11" s="14">
        <v>322</v>
      </c>
      <c r="E11" s="15">
        <f t="shared" si="0"/>
        <v>0.16245487364620939</v>
      </c>
      <c r="F11" s="14">
        <v>246</v>
      </c>
      <c r="G11" s="14">
        <v>275</v>
      </c>
      <c r="H11" s="16">
        <f t="shared" si="1"/>
        <v>0.11788617886178862</v>
      </c>
      <c r="I11" s="14">
        <v>112</v>
      </c>
      <c r="J11" s="14">
        <v>172</v>
      </c>
      <c r="K11" s="16">
        <f t="shared" si="2"/>
        <v>0.5357142857142857</v>
      </c>
      <c r="L11" s="17"/>
      <c r="M11" s="18">
        <v>575</v>
      </c>
      <c r="N11" s="18">
        <v>460</v>
      </c>
      <c r="O11" s="18">
        <v>443</v>
      </c>
      <c r="P11" s="19">
        <f t="shared" si="3"/>
        <v>0.56000000000000005</v>
      </c>
      <c r="Q11" s="19">
        <f t="shared" si="4"/>
        <v>0.59782608695652173</v>
      </c>
      <c r="R11" s="20">
        <f t="shared" si="5"/>
        <v>0.38826185101580135</v>
      </c>
      <c r="S11" s="21"/>
      <c r="T11" s="2"/>
      <c r="U11" s="2"/>
    </row>
    <row r="12" spans="1:21">
      <c r="A12" s="91" t="s">
        <v>8</v>
      </c>
      <c r="B12" s="92"/>
      <c r="C12" s="14">
        <v>704</v>
      </c>
      <c r="D12" s="14">
        <v>747</v>
      </c>
      <c r="E12" s="15">
        <f t="shared" si="0"/>
        <v>6.1079545454545456E-2</v>
      </c>
      <c r="F12" s="14">
        <v>533</v>
      </c>
      <c r="G12" s="14">
        <v>541</v>
      </c>
      <c r="H12" s="16">
        <f t="shared" si="1"/>
        <v>1.50093808630394E-2</v>
      </c>
      <c r="I12" s="14">
        <v>184</v>
      </c>
      <c r="J12" s="14">
        <v>259</v>
      </c>
      <c r="K12" s="16">
        <f t="shared" si="2"/>
        <v>0.40760869565217389</v>
      </c>
      <c r="L12" s="17"/>
      <c r="M12" s="18">
        <v>985</v>
      </c>
      <c r="N12" s="18">
        <v>536</v>
      </c>
      <c r="O12" s="18">
        <v>525</v>
      </c>
      <c r="P12" s="19">
        <f t="shared" si="3"/>
        <v>0.75837563451776646</v>
      </c>
      <c r="Q12" s="19">
        <f t="shared" si="4"/>
        <v>1.0093283582089552</v>
      </c>
      <c r="R12" s="20">
        <f t="shared" si="5"/>
        <v>0.49333333333333335</v>
      </c>
      <c r="S12" s="21"/>
      <c r="T12" s="2"/>
      <c r="U12" s="2"/>
    </row>
    <row r="13" spans="1:21">
      <c r="A13" s="91" t="s">
        <v>9</v>
      </c>
      <c r="B13" s="92"/>
      <c r="C13" s="23">
        <v>54</v>
      </c>
      <c r="D13" s="23">
        <v>103</v>
      </c>
      <c r="E13" s="15">
        <f t="shared" si="0"/>
        <v>0.90740740740740744</v>
      </c>
      <c r="F13" s="23">
        <v>48</v>
      </c>
      <c r="G13" s="23">
        <v>40</v>
      </c>
      <c r="H13" s="16">
        <f t="shared" si="1"/>
        <v>-0.16666666666666666</v>
      </c>
      <c r="I13" s="23">
        <v>17</v>
      </c>
      <c r="J13" s="23">
        <v>17</v>
      </c>
      <c r="K13" s="16">
        <f>(J13-I13)/I13</f>
        <v>0</v>
      </c>
      <c r="L13" s="17"/>
      <c r="M13" s="18">
        <v>64</v>
      </c>
      <c r="N13" s="18">
        <v>57</v>
      </c>
      <c r="O13" s="18">
        <v>55</v>
      </c>
      <c r="P13" s="19">
        <f t="shared" si="3"/>
        <v>1.609375</v>
      </c>
      <c r="Q13" s="19">
        <f t="shared" si="4"/>
        <v>0.70175438596491224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871</v>
      </c>
      <c r="D14" s="22">
        <v>884</v>
      </c>
      <c r="E14" s="15">
        <f t="shared" si="0"/>
        <v>1.4925373134328358E-2</v>
      </c>
      <c r="F14" s="22">
        <v>364</v>
      </c>
      <c r="G14" s="22">
        <v>332</v>
      </c>
      <c r="H14" s="16">
        <f t="shared" si="1"/>
        <v>-8.7912087912087919E-2</v>
      </c>
      <c r="I14" s="22">
        <v>95</v>
      </c>
      <c r="J14" s="22">
        <v>98</v>
      </c>
      <c r="K14" s="16">
        <f t="shared" si="2"/>
        <v>3.1578947368421054E-2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0.97787610619469023</v>
      </c>
      <c r="Q14" s="19">
        <f t="shared" si="4"/>
        <v>1.01840490797546</v>
      </c>
      <c r="R14" s="20">
        <f t="shared" si="5"/>
        <v>0.310126582278481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3707</v>
      </c>
      <c r="D15" s="26">
        <f>D7+D14</f>
        <v>3860</v>
      </c>
      <c r="E15" s="27">
        <f t="shared" si="0"/>
        <v>4.1273266792554629E-2</v>
      </c>
      <c r="F15" s="25">
        <f>F7+F14</f>
        <v>2568</v>
      </c>
      <c r="G15" s="25">
        <f>G7+G14</f>
        <v>2557</v>
      </c>
      <c r="H15" s="28">
        <f t="shared" si="1"/>
        <v>-4.2834890965732083E-3</v>
      </c>
      <c r="I15" s="25">
        <f>I7+I14</f>
        <v>983</v>
      </c>
      <c r="J15" s="25">
        <f>J7+J14</f>
        <v>1192</v>
      </c>
      <c r="K15" s="28">
        <f t="shared" si="2"/>
        <v>0.2126144455747711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0.83046471600688465</v>
      </c>
      <c r="Q15" s="31">
        <f t="shared" si="4"/>
        <v>1.0298026580749093</v>
      </c>
      <c r="R15" s="32">
        <f t="shared" si="5"/>
        <v>0.49033319621554916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255</v>
      </c>
      <c r="D17" s="43">
        <v>271</v>
      </c>
      <c r="E17" s="15">
        <f t="shared" ref="E17:E55" si="6">(D17-C17)/C17</f>
        <v>6.2745098039215685E-2</v>
      </c>
      <c r="F17" s="22">
        <v>184</v>
      </c>
      <c r="G17" s="22">
        <v>191</v>
      </c>
      <c r="H17" s="16">
        <f t="shared" ref="H17:H43" si="7">(G17-F17)/F17</f>
        <v>3.8043478260869568E-2</v>
      </c>
      <c r="I17" s="22">
        <v>98</v>
      </c>
      <c r="J17" s="22">
        <v>96</v>
      </c>
      <c r="K17" s="16">
        <f t="shared" ref="K17:K44" si="8">(J17-I17)/I17</f>
        <v>-2.0408163265306121E-2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0.89438943894389444</v>
      </c>
      <c r="Q17" s="19">
        <f t="shared" ref="Q17:Q47" si="10">G17/N17</f>
        <v>1.3356643356643356</v>
      </c>
      <c r="R17" s="20">
        <f t="shared" ref="R17:R47" si="11">J17/O17</f>
        <v>0.676056338028169</v>
      </c>
      <c r="S17" s="21"/>
      <c r="T17" s="2"/>
      <c r="U17" s="2"/>
    </row>
    <row r="18" spans="1:21">
      <c r="A18" s="89"/>
      <c r="B18" s="42" t="s">
        <v>15</v>
      </c>
      <c r="C18" s="46">
        <v>347</v>
      </c>
      <c r="D18" s="47">
        <v>420</v>
      </c>
      <c r="E18" s="48">
        <f t="shared" si="6"/>
        <v>0.21037463976945245</v>
      </c>
      <c r="F18" s="46">
        <v>252</v>
      </c>
      <c r="G18" s="46">
        <v>289</v>
      </c>
      <c r="H18" s="49">
        <f t="shared" si="7"/>
        <v>0.14682539682539683</v>
      </c>
      <c r="I18" s="46">
        <v>129</v>
      </c>
      <c r="J18" s="46">
        <v>149</v>
      </c>
      <c r="K18" s="49">
        <f t="shared" si="8"/>
        <v>0.15503875968992248</v>
      </c>
      <c r="L18" s="44"/>
      <c r="M18" s="50">
        <v>442</v>
      </c>
      <c r="N18" s="50">
        <v>219</v>
      </c>
      <c r="O18" s="50">
        <v>217</v>
      </c>
      <c r="P18" s="19">
        <f t="shared" si="9"/>
        <v>0.95022624434389136</v>
      </c>
      <c r="Q18" s="19">
        <f t="shared" si="10"/>
        <v>1.3196347031963471</v>
      </c>
      <c r="R18" s="20">
        <f t="shared" si="11"/>
        <v>0.68663594470046085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147</v>
      </c>
      <c r="E19" s="54">
        <f t="shared" si="6"/>
        <v>0.13953488372093023</v>
      </c>
      <c r="F19" s="52">
        <v>46</v>
      </c>
      <c r="G19" s="52">
        <v>30</v>
      </c>
      <c r="H19" s="55">
        <f t="shared" si="7"/>
        <v>-0.34782608695652173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0.96078431372549022</v>
      </c>
      <c r="Q19" s="58">
        <f t="shared" si="10"/>
        <v>0.7142857142857143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320</v>
      </c>
      <c r="D20" s="47">
        <v>307</v>
      </c>
      <c r="E20" s="48">
        <f t="shared" si="6"/>
        <v>-4.0625000000000001E-2</v>
      </c>
      <c r="F20" s="46">
        <v>244</v>
      </c>
      <c r="G20" s="46">
        <v>225</v>
      </c>
      <c r="H20" s="49">
        <f t="shared" si="7"/>
        <v>-7.7868852459016397E-2</v>
      </c>
      <c r="I20" s="46">
        <v>98</v>
      </c>
      <c r="J20" s="46">
        <v>113</v>
      </c>
      <c r="K20" s="16">
        <f t="shared" si="8"/>
        <v>0.15306122448979592</v>
      </c>
      <c r="L20" s="44"/>
      <c r="M20" s="50">
        <v>335</v>
      </c>
      <c r="N20" s="50">
        <v>157</v>
      </c>
      <c r="O20" s="50">
        <v>153</v>
      </c>
      <c r="P20" s="61">
        <f t="shared" si="9"/>
        <v>0.91641791044776122</v>
      </c>
      <c r="Q20" s="61">
        <f t="shared" si="10"/>
        <v>1.4331210191082802</v>
      </c>
      <c r="R20" s="62">
        <f t="shared" si="11"/>
        <v>0.73856209150326801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502</v>
      </c>
      <c r="D21" s="43">
        <v>511</v>
      </c>
      <c r="E21" s="15">
        <f t="shared" si="6"/>
        <v>1.7928286852589643E-2</v>
      </c>
      <c r="F21" s="22">
        <v>380</v>
      </c>
      <c r="G21" s="22">
        <v>366</v>
      </c>
      <c r="H21" s="16">
        <f t="shared" si="7"/>
        <v>-3.6842105263157891E-2</v>
      </c>
      <c r="I21" s="22">
        <v>149</v>
      </c>
      <c r="J21" s="22">
        <v>181</v>
      </c>
      <c r="K21" s="49">
        <f t="shared" si="8"/>
        <v>0.21476510067114093</v>
      </c>
      <c r="L21" s="44"/>
      <c r="M21" s="18">
        <v>567</v>
      </c>
      <c r="N21" s="18">
        <v>304</v>
      </c>
      <c r="O21" s="18">
        <v>298</v>
      </c>
      <c r="P21" s="19">
        <f t="shared" si="9"/>
        <v>0.90123456790123457</v>
      </c>
      <c r="Q21" s="19">
        <f t="shared" si="10"/>
        <v>1.2039473684210527</v>
      </c>
      <c r="R21" s="20">
        <f t="shared" si="11"/>
        <v>0.60738255033557043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182</v>
      </c>
      <c r="D22" s="53">
        <v>182</v>
      </c>
      <c r="E22" s="54">
        <f t="shared" si="6"/>
        <v>0</v>
      </c>
      <c r="F22" s="52">
        <v>89</v>
      </c>
      <c r="G22" s="52">
        <v>77</v>
      </c>
      <c r="H22" s="55">
        <f t="shared" si="7"/>
        <v>-0.1348314606741573</v>
      </c>
      <c r="I22" s="52">
        <v>31</v>
      </c>
      <c r="J22" s="52">
        <v>25</v>
      </c>
      <c r="K22" s="55">
        <f t="shared" si="8"/>
        <v>-0.19354838709677419</v>
      </c>
      <c r="L22" s="56"/>
      <c r="M22" s="57">
        <v>186</v>
      </c>
      <c r="N22" s="57">
        <v>75</v>
      </c>
      <c r="O22" s="57">
        <v>75</v>
      </c>
      <c r="P22" s="58">
        <f t="shared" si="9"/>
        <v>0.978494623655914</v>
      </c>
      <c r="Q22" s="58">
        <f t="shared" si="10"/>
        <v>1.0266666666666666</v>
      </c>
      <c r="R22" s="59">
        <f t="shared" si="11"/>
        <v>0.33333333333333331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329</v>
      </c>
      <c r="D23" s="47">
        <v>334</v>
      </c>
      <c r="E23" s="48">
        <f t="shared" si="6"/>
        <v>1.5197568389057751E-2</v>
      </c>
      <c r="F23" s="46">
        <v>228</v>
      </c>
      <c r="G23" s="46">
        <v>248</v>
      </c>
      <c r="H23" s="49">
        <f t="shared" si="7"/>
        <v>8.771929824561403E-2</v>
      </c>
      <c r="I23" s="46">
        <v>90</v>
      </c>
      <c r="J23" s="46">
        <v>114</v>
      </c>
      <c r="K23" s="16">
        <f t="shared" si="8"/>
        <v>0.26666666666666666</v>
      </c>
      <c r="L23" s="44"/>
      <c r="M23" s="50">
        <v>307</v>
      </c>
      <c r="N23" s="50">
        <v>129</v>
      </c>
      <c r="O23" s="50">
        <v>128</v>
      </c>
      <c r="P23" s="61">
        <f t="shared" si="9"/>
        <v>1.0879478827361564</v>
      </c>
      <c r="Q23" s="61">
        <f t="shared" si="10"/>
        <v>1.9224806201550388</v>
      </c>
      <c r="R23" s="62">
        <f t="shared" si="11"/>
        <v>0.890625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481</v>
      </c>
      <c r="D24" s="43">
        <v>492</v>
      </c>
      <c r="E24" s="15">
        <f t="shared" si="6"/>
        <v>2.286902286902287E-2</v>
      </c>
      <c r="F24" s="22">
        <v>345</v>
      </c>
      <c r="G24" s="22">
        <v>365</v>
      </c>
      <c r="H24" s="16">
        <f t="shared" si="7"/>
        <v>5.7971014492753624E-2</v>
      </c>
      <c r="I24" s="22">
        <v>141</v>
      </c>
      <c r="J24" s="22">
        <v>174</v>
      </c>
      <c r="K24" s="49">
        <f t="shared" si="8"/>
        <v>0.23404255319148937</v>
      </c>
      <c r="L24" s="44"/>
      <c r="M24" s="18">
        <v>478</v>
      </c>
      <c r="N24" s="18">
        <v>225</v>
      </c>
      <c r="O24" s="18">
        <v>223</v>
      </c>
      <c r="P24" s="19">
        <f t="shared" si="9"/>
        <v>1.0292887029288702</v>
      </c>
      <c r="Q24" s="19">
        <f t="shared" si="10"/>
        <v>1.6222222222222222</v>
      </c>
      <c r="R24" s="20">
        <f t="shared" si="11"/>
        <v>0.78026905829596416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235</v>
      </c>
      <c r="D25" s="53">
        <v>221</v>
      </c>
      <c r="E25" s="54">
        <f t="shared" si="6"/>
        <v>-5.9574468085106386E-2</v>
      </c>
      <c r="F25" s="52">
        <v>69</v>
      </c>
      <c r="G25" s="52">
        <v>56</v>
      </c>
      <c r="H25" s="55">
        <f t="shared" si="7"/>
        <v>-0.18840579710144928</v>
      </c>
      <c r="I25" s="52">
        <v>17</v>
      </c>
      <c r="J25" s="52">
        <v>7</v>
      </c>
      <c r="K25" s="55">
        <f t="shared" si="8"/>
        <v>-0.58823529411764708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0.94915254237288138</v>
      </c>
      <c r="R25" s="59">
        <f t="shared" si="11"/>
        <v>0.1206896551724138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209</v>
      </c>
      <c r="D26" s="47">
        <v>226</v>
      </c>
      <c r="E26" s="48">
        <f t="shared" si="6"/>
        <v>8.1339712918660281E-2</v>
      </c>
      <c r="F26" s="46">
        <v>156</v>
      </c>
      <c r="G26" s="46">
        <v>162</v>
      </c>
      <c r="H26" s="49">
        <f t="shared" si="7"/>
        <v>3.8461538461538464E-2</v>
      </c>
      <c r="I26" s="46">
        <v>75</v>
      </c>
      <c r="J26" s="46">
        <v>84</v>
      </c>
      <c r="K26" s="16">
        <f t="shared" si="8"/>
        <v>0.12</v>
      </c>
      <c r="L26" s="44"/>
      <c r="M26" s="50">
        <v>217</v>
      </c>
      <c r="N26" s="50">
        <v>104</v>
      </c>
      <c r="O26" s="50">
        <v>102</v>
      </c>
      <c r="P26" s="61">
        <f t="shared" si="9"/>
        <v>1.0414746543778801</v>
      </c>
      <c r="Q26" s="61">
        <f t="shared" si="10"/>
        <v>1.5576923076923077</v>
      </c>
      <c r="R26" s="62">
        <f t="shared" si="11"/>
        <v>0.82352941176470584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294</v>
      </c>
      <c r="D27" s="43">
        <v>308</v>
      </c>
      <c r="E27" s="15">
        <f t="shared" si="6"/>
        <v>4.7619047619047616E-2</v>
      </c>
      <c r="F27" s="22">
        <v>232</v>
      </c>
      <c r="G27" s="22">
        <v>228</v>
      </c>
      <c r="H27" s="16">
        <f t="shared" si="7"/>
        <v>-1.7241379310344827E-2</v>
      </c>
      <c r="I27" s="22">
        <v>103</v>
      </c>
      <c r="J27" s="22">
        <v>113</v>
      </c>
      <c r="K27" s="49">
        <f t="shared" si="8"/>
        <v>9.7087378640776698E-2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0.97468354430379744</v>
      </c>
      <c r="Q27" s="19">
        <f t="shared" si="10"/>
        <v>1.2324324324324325</v>
      </c>
      <c r="R27" s="20">
        <f t="shared" si="11"/>
        <v>0.62087912087912089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68</v>
      </c>
      <c r="D29" s="47">
        <v>64</v>
      </c>
      <c r="E29" s="48">
        <f t="shared" si="6"/>
        <v>-5.8823529411764705E-2</v>
      </c>
      <c r="F29" s="46">
        <v>53</v>
      </c>
      <c r="G29" s="46">
        <v>48</v>
      </c>
      <c r="H29" s="49">
        <f t="shared" si="7"/>
        <v>-9.4339622641509441E-2</v>
      </c>
      <c r="I29" s="46">
        <v>26</v>
      </c>
      <c r="J29" s="46">
        <v>29</v>
      </c>
      <c r="K29" s="16">
        <f t="shared" si="8"/>
        <v>0.11538461538461539</v>
      </c>
      <c r="L29" s="44"/>
      <c r="M29" s="50">
        <v>75</v>
      </c>
      <c r="N29" s="50">
        <v>48</v>
      </c>
      <c r="O29" s="50">
        <v>48</v>
      </c>
      <c r="P29" s="61">
        <f t="shared" si="9"/>
        <v>0.85333333333333339</v>
      </c>
      <c r="Q29" s="61">
        <f t="shared" si="10"/>
        <v>1</v>
      </c>
      <c r="R29" s="62">
        <f t="shared" si="11"/>
        <v>0.60416666666666663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113</v>
      </c>
      <c r="D30" s="43">
        <v>121</v>
      </c>
      <c r="E30" s="15">
        <f t="shared" si="6"/>
        <v>7.0796460176991149E-2</v>
      </c>
      <c r="F30" s="22">
        <v>85</v>
      </c>
      <c r="G30" s="22">
        <v>84</v>
      </c>
      <c r="H30" s="16">
        <f t="shared" si="7"/>
        <v>-1.1764705882352941E-2</v>
      </c>
      <c r="I30" s="22">
        <v>32</v>
      </c>
      <c r="J30" s="22">
        <v>41</v>
      </c>
      <c r="K30" s="49">
        <f t="shared" si="8"/>
        <v>0.28125</v>
      </c>
      <c r="L30" s="44"/>
      <c r="M30" s="18">
        <v>139</v>
      </c>
      <c r="N30" s="18">
        <v>83</v>
      </c>
      <c r="O30" s="18">
        <v>81</v>
      </c>
      <c r="P30" s="19">
        <f t="shared" si="9"/>
        <v>0.87050359712230219</v>
      </c>
      <c r="Q30" s="19">
        <f t="shared" si="10"/>
        <v>1.0120481927710843</v>
      </c>
      <c r="R30" s="20">
        <f t="shared" si="11"/>
        <v>0.50617283950617287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101</v>
      </c>
      <c r="D31" s="53">
        <v>108</v>
      </c>
      <c r="E31" s="54">
        <f t="shared" si="6"/>
        <v>6.9306930693069313E-2</v>
      </c>
      <c r="F31" s="52">
        <v>64</v>
      </c>
      <c r="G31" s="52">
        <v>75</v>
      </c>
      <c r="H31" s="55">
        <f t="shared" si="7"/>
        <v>0.171875</v>
      </c>
      <c r="I31" s="52">
        <v>28</v>
      </c>
      <c r="J31" s="52">
        <v>42</v>
      </c>
      <c r="K31" s="55">
        <f t="shared" si="8"/>
        <v>0.5</v>
      </c>
      <c r="L31" s="56"/>
      <c r="M31" s="57">
        <v>112</v>
      </c>
      <c r="N31" s="57">
        <v>63</v>
      </c>
      <c r="O31" s="57">
        <v>56</v>
      </c>
      <c r="P31" s="58">
        <f t="shared" si="9"/>
        <v>0.9642857142857143</v>
      </c>
      <c r="Q31" s="58">
        <f t="shared" si="10"/>
        <v>1.1904761904761905</v>
      </c>
      <c r="R31" s="59">
        <f t="shared" si="11"/>
        <v>0.75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26</v>
      </c>
      <c r="D32" s="47">
        <v>13</v>
      </c>
      <c r="E32" s="48">
        <f t="shared" si="6"/>
        <v>-0.5</v>
      </c>
      <c r="F32" s="46">
        <v>22</v>
      </c>
      <c r="G32" s="46">
        <v>12</v>
      </c>
      <c r="H32" s="49">
        <f t="shared" si="7"/>
        <v>-0.45454545454545453</v>
      </c>
      <c r="I32" s="46">
        <v>16</v>
      </c>
      <c r="J32" s="46">
        <v>11</v>
      </c>
      <c r="K32" s="16">
        <f t="shared" si="8"/>
        <v>-0.3125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38</v>
      </c>
      <c r="D33" s="43">
        <v>31</v>
      </c>
      <c r="E33" s="15">
        <f t="shared" si="6"/>
        <v>-0.18421052631578946</v>
      </c>
      <c r="F33" s="22">
        <v>30</v>
      </c>
      <c r="G33" s="22">
        <v>24</v>
      </c>
      <c r="H33" s="16">
        <f t="shared" si="7"/>
        <v>-0.2</v>
      </c>
      <c r="I33" s="22">
        <v>22</v>
      </c>
      <c r="J33" s="22">
        <v>19</v>
      </c>
      <c r="K33" s="49">
        <f t="shared" si="8"/>
        <v>-0.13636363636363635</v>
      </c>
      <c r="L33" s="44"/>
      <c r="M33" s="18">
        <v>44</v>
      </c>
      <c r="N33" s="18">
        <v>26</v>
      </c>
      <c r="O33" s="18">
        <v>26</v>
      </c>
      <c r="P33" s="19">
        <f t="shared" si="9"/>
        <v>0.70454545454545459</v>
      </c>
      <c r="Q33" s="19">
        <f t="shared" si="10"/>
        <v>0.92307692307692313</v>
      </c>
      <c r="R33" s="20">
        <f t="shared" si="11"/>
        <v>0.73076923076923073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103</v>
      </c>
      <c r="E34" s="54">
        <f t="shared" si="6"/>
        <v>9.8039215686274508E-3</v>
      </c>
      <c r="F34" s="52">
        <v>34</v>
      </c>
      <c r="G34" s="52">
        <v>22</v>
      </c>
      <c r="H34" s="55">
        <f t="shared" si="7"/>
        <v>-0.35294117647058826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1</v>
      </c>
      <c r="Q34" s="58">
        <f t="shared" si="10"/>
        <v>0.62857142857142856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96</v>
      </c>
      <c r="D35" s="47">
        <v>125</v>
      </c>
      <c r="E35" s="48">
        <f t="shared" si="6"/>
        <v>0.30208333333333331</v>
      </c>
      <c r="F35" s="46">
        <v>65</v>
      </c>
      <c r="G35" s="46">
        <v>91</v>
      </c>
      <c r="H35" s="49">
        <f t="shared" si="7"/>
        <v>0.4</v>
      </c>
      <c r="I35" s="46">
        <v>39</v>
      </c>
      <c r="J35" s="46">
        <v>57</v>
      </c>
      <c r="K35" s="16">
        <f t="shared" si="8"/>
        <v>0.46153846153846156</v>
      </c>
      <c r="L35" s="44"/>
      <c r="M35" s="50">
        <v>107</v>
      </c>
      <c r="N35" s="50">
        <v>57</v>
      </c>
      <c r="O35" s="50">
        <v>57</v>
      </c>
      <c r="P35" s="61">
        <f t="shared" si="9"/>
        <v>1.1682242990654206</v>
      </c>
      <c r="Q35" s="61">
        <f t="shared" si="10"/>
        <v>1.5964912280701755</v>
      </c>
      <c r="R35" s="62">
        <f t="shared" si="11"/>
        <v>1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174</v>
      </c>
      <c r="D36" s="43">
        <v>217</v>
      </c>
      <c r="E36" s="15">
        <f t="shared" si="6"/>
        <v>0.2471264367816092</v>
      </c>
      <c r="F36" s="22">
        <v>119</v>
      </c>
      <c r="G36" s="22">
        <v>157</v>
      </c>
      <c r="H36" s="16">
        <f t="shared" si="7"/>
        <v>0.31932773109243695</v>
      </c>
      <c r="I36" s="22">
        <v>62</v>
      </c>
      <c r="J36" s="22">
        <v>106</v>
      </c>
      <c r="K36" s="49">
        <f t="shared" si="8"/>
        <v>0.70967741935483875</v>
      </c>
      <c r="L36" s="44"/>
      <c r="M36" s="18">
        <v>228</v>
      </c>
      <c r="N36" s="18">
        <v>137</v>
      </c>
      <c r="O36" s="18">
        <v>135</v>
      </c>
      <c r="P36" s="19">
        <f t="shared" si="9"/>
        <v>0.95175438596491224</v>
      </c>
      <c r="Q36" s="19">
        <f t="shared" si="10"/>
        <v>1.1459854014598541</v>
      </c>
      <c r="R36" s="20">
        <f t="shared" si="11"/>
        <v>0.78518518518518521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50</v>
      </c>
      <c r="E37" s="54">
        <f t="shared" si="6"/>
        <v>0.19047619047619047</v>
      </c>
      <c r="F37" s="52">
        <v>29</v>
      </c>
      <c r="G37" s="52">
        <v>31</v>
      </c>
      <c r="H37" s="55">
        <f t="shared" si="7"/>
        <v>6.8965517241379309E-2</v>
      </c>
      <c r="I37" s="52">
        <v>8</v>
      </c>
      <c r="J37" s="52">
        <v>7</v>
      </c>
      <c r="K37" s="55">
        <f t="shared" si="8"/>
        <v>-0.125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1.2916666666666667</v>
      </c>
      <c r="R37" s="59">
        <f t="shared" si="11"/>
        <v>0.29166666666666669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3</v>
      </c>
      <c r="J38" s="72">
        <v>6</v>
      </c>
      <c r="K38" s="16">
        <f t="shared" si="8"/>
        <v>1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0"/>
        <v>2.6666666666666665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32</v>
      </c>
      <c r="D39" s="43">
        <v>37</v>
      </c>
      <c r="E39" s="15">
        <f t="shared" si="6"/>
        <v>0.15625</v>
      </c>
      <c r="F39" s="22">
        <v>22</v>
      </c>
      <c r="G39" s="22">
        <v>30</v>
      </c>
      <c r="H39" s="16">
        <f t="shared" si="7"/>
        <v>0.36363636363636365</v>
      </c>
      <c r="I39" s="22">
        <v>10</v>
      </c>
      <c r="J39" s="22">
        <v>11</v>
      </c>
      <c r="K39" s="49">
        <f t="shared" si="8"/>
        <v>0.1</v>
      </c>
      <c r="L39" s="44"/>
      <c r="M39" s="18">
        <v>39</v>
      </c>
      <c r="N39" s="18">
        <v>21</v>
      </c>
      <c r="O39" s="18">
        <v>21</v>
      </c>
      <c r="P39" s="19">
        <f t="shared" si="9"/>
        <v>0.94871794871794868</v>
      </c>
      <c r="Q39" s="19">
        <f t="shared" si="10"/>
        <v>1.4285714285714286</v>
      </c>
      <c r="R39" s="20">
        <f t="shared" si="11"/>
        <v>0.52380952380952384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13</v>
      </c>
      <c r="G40" s="52">
        <v>9</v>
      </c>
      <c r="H40" s="55">
        <f t="shared" si="7"/>
        <v>-0.30769230769230771</v>
      </c>
      <c r="I40" s="52">
        <v>3</v>
      </c>
      <c r="J40" s="52">
        <v>1</v>
      </c>
      <c r="K40" s="55">
        <f t="shared" si="8"/>
        <v>-0.66666666666666663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0.125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403</v>
      </c>
      <c r="D41" s="70">
        <v>372</v>
      </c>
      <c r="E41" s="71">
        <f t="shared" si="6"/>
        <v>-7.6923076923076927E-2</v>
      </c>
      <c r="F41" s="72">
        <v>347</v>
      </c>
      <c r="G41" s="72">
        <v>317</v>
      </c>
      <c r="H41" s="73">
        <f t="shared" si="7"/>
        <v>-8.645533141210375E-2</v>
      </c>
      <c r="I41" s="72">
        <v>126</v>
      </c>
      <c r="J41" s="72">
        <v>123</v>
      </c>
      <c r="K41" s="16">
        <f t="shared" si="8"/>
        <v>-2.3809523809523808E-2</v>
      </c>
      <c r="L41" s="74"/>
      <c r="M41" s="75">
        <v>590</v>
      </c>
      <c r="N41" s="75">
        <v>349</v>
      </c>
      <c r="O41" s="75">
        <v>346</v>
      </c>
      <c r="P41" s="76">
        <f t="shared" si="9"/>
        <v>0.63050847457627124</v>
      </c>
      <c r="Q41" s="76">
        <f t="shared" si="10"/>
        <v>0.90830945558739251</v>
      </c>
      <c r="R41" s="77">
        <f t="shared" si="11"/>
        <v>0.3554913294797688</v>
      </c>
      <c r="S41" s="21"/>
      <c r="T41" s="2"/>
      <c r="U41" s="2"/>
    </row>
    <row r="42" spans="1:21" ht="15.75" thickBot="1">
      <c r="A42" s="80"/>
      <c r="B42" s="51" t="s">
        <v>15</v>
      </c>
      <c r="C42" s="52">
        <v>721</v>
      </c>
      <c r="D42" s="53">
        <v>706</v>
      </c>
      <c r="E42" s="54">
        <f t="shared" si="6"/>
        <v>-2.0804438280166437E-2</v>
      </c>
      <c r="F42" s="52">
        <v>622</v>
      </c>
      <c r="G42" s="52">
        <v>576</v>
      </c>
      <c r="H42" s="55">
        <f t="shared" si="7"/>
        <v>-7.3954983922829579E-2</v>
      </c>
      <c r="I42" s="52">
        <v>230</v>
      </c>
      <c r="J42" s="52">
        <v>265</v>
      </c>
      <c r="K42" s="55">
        <f t="shared" si="8"/>
        <v>0.15217391304347827</v>
      </c>
      <c r="L42" s="56"/>
      <c r="M42" s="57">
        <v>1199</v>
      </c>
      <c r="N42" s="57">
        <v>749</v>
      </c>
      <c r="O42" s="57">
        <v>730</v>
      </c>
      <c r="P42" s="58">
        <f t="shared" si="9"/>
        <v>0.58882402001668055</v>
      </c>
      <c r="Q42" s="58">
        <f t="shared" si="10"/>
        <v>0.76902536715620828</v>
      </c>
      <c r="R42" s="59">
        <f t="shared" si="11"/>
        <v>0.36301369863013699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3</v>
      </c>
      <c r="E43" s="48">
        <f t="shared" si="6"/>
        <v>0</v>
      </c>
      <c r="F43" s="46">
        <v>3</v>
      </c>
      <c r="G43" s="63">
        <v>1</v>
      </c>
      <c r="H43" s="49">
        <f t="shared" si="7"/>
        <v>-0.66666666666666663</v>
      </c>
      <c r="I43" s="46">
        <v>1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16</v>
      </c>
      <c r="D44" s="43">
        <v>20</v>
      </c>
      <c r="E44" s="15">
        <f t="shared" si="6"/>
        <v>0.25</v>
      </c>
      <c r="F44" s="22">
        <v>14</v>
      </c>
      <c r="G44" s="22">
        <v>15</v>
      </c>
      <c r="H44" s="49">
        <f>(G44-F44)/F44</f>
        <v>7.1428571428571425E-2</v>
      </c>
      <c r="I44" s="22">
        <v>4</v>
      </c>
      <c r="J44" s="22">
        <v>13</v>
      </c>
      <c r="K44" s="49">
        <f t="shared" si="8"/>
        <v>2.25</v>
      </c>
      <c r="L44" s="44"/>
      <c r="M44" s="18">
        <v>23</v>
      </c>
      <c r="N44" s="18">
        <v>17</v>
      </c>
      <c r="O44" s="18">
        <v>16</v>
      </c>
      <c r="P44" s="19">
        <f t="shared" si="9"/>
        <v>0.86956521739130432</v>
      </c>
      <c r="Q44" s="19">
        <f t="shared" si="10"/>
        <v>0.88235294117647056</v>
      </c>
      <c r="R44" s="20">
        <f t="shared" si="11"/>
        <v>0.8125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20</v>
      </c>
      <c r="H45" s="55">
        <f>(G45-F45)/F45</f>
        <v>1.8571428571428572</v>
      </c>
      <c r="I45" s="52">
        <v>0</v>
      </c>
      <c r="J45" s="52">
        <v>3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2.8571428571428572</v>
      </c>
      <c r="R45" s="59">
        <f t="shared" si="11"/>
        <v>0.42857142857142855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10</v>
      </c>
      <c r="G46" s="46">
        <v>5</v>
      </c>
      <c r="H46" s="49">
        <f>(G46-F46)/F46</f>
        <v>-0.5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15</v>
      </c>
      <c r="D47" s="53">
        <v>10</v>
      </c>
      <c r="E47" s="54">
        <f t="shared" si="6"/>
        <v>-0.33333333333333331</v>
      </c>
      <c r="F47" s="52">
        <v>14</v>
      </c>
      <c r="G47" s="52">
        <v>8</v>
      </c>
      <c r="H47" s="55">
        <f>(G47-F47)/F47</f>
        <v>-0.42857142857142855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0.35714285714285715</v>
      </c>
      <c r="Q47" s="58">
        <f t="shared" si="10"/>
        <v>0.34782608695652173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1</v>
      </c>
      <c r="H49" s="55">
        <f t="shared" si="13"/>
        <v>-0.75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0.2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37</v>
      </c>
      <c r="D50" s="47">
        <v>43</v>
      </c>
      <c r="E50" s="48">
        <f t="shared" si="6"/>
        <v>0.16216216216216217</v>
      </c>
      <c r="F50" s="46">
        <v>30</v>
      </c>
      <c r="G50" s="46">
        <v>36</v>
      </c>
      <c r="H50" s="49">
        <f t="shared" si="13"/>
        <v>0.2</v>
      </c>
      <c r="I50" s="46">
        <v>2</v>
      </c>
      <c r="J50" s="46">
        <v>10</v>
      </c>
      <c r="K50" s="16">
        <f t="shared" ref="K50:K51" si="16">(J50-I50)/I50</f>
        <v>4</v>
      </c>
      <c r="L50" s="64"/>
      <c r="M50" s="50">
        <v>87</v>
      </c>
      <c r="N50" s="50">
        <v>59</v>
      </c>
      <c r="O50" s="50">
        <v>59</v>
      </c>
      <c r="P50" s="61">
        <f t="shared" si="9"/>
        <v>0.4942528735632184</v>
      </c>
      <c r="Q50" s="61">
        <f t="shared" si="14"/>
        <v>0.61016949152542377</v>
      </c>
      <c r="R50" s="62">
        <f t="shared" si="15"/>
        <v>0.16949152542372881</v>
      </c>
      <c r="S50" s="21"/>
    </row>
    <row r="51" spans="1:19" ht="15.75" thickBot="1">
      <c r="A51" s="80"/>
      <c r="B51" s="51" t="s">
        <v>15</v>
      </c>
      <c r="C51" s="52">
        <v>61</v>
      </c>
      <c r="D51" s="53">
        <v>66</v>
      </c>
      <c r="E51" s="54">
        <f t="shared" si="6"/>
        <v>8.1967213114754092E-2</v>
      </c>
      <c r="F51" s="52">
        <v>52</v>
      </c>
      <c r="G51" s="52">
        <v>52</v>
      </c>
      <c r="H51" s="55">
        <f t="shared" si="13"/>
        <v>0</v>
      </c>
      <c r="I51" s="52">
        <v>5</v>
      </c>
      <c r="J51" s="52">
        <v>16</v>
      </c>
      <c r="K51" s="55">
        <f t="shared" si="16"/>
        <v>2.2000000000000002</v>
      </c>
      <c r="L51" s="65"/>
      <c r="M51" s="57">
        <v>159</v>
      </c>
      <c r="N51" s="57">
        <v>114</v>
      </c>
      <c r="O51" s="57">
        <v>112</v>
      </c>
      <c r="P51" s="58">
        <f t="shared" si="9"/>
        <v>0.41509433962264153</v>
      </c>
      <c r="Q51" s="58">
        <f t="shared" si="14"/>
        <v>0.45614035087719296</v>
      </c>
      <c r="R51" s="59">
        <f t="shared" si="15"/>
        <v>0.14285714285714285</v>
      </c>
      <c r="S51" s="21"/>
    </row>
    <row r="52" spans="1:19" ht="15.75" thickBot="1">
      <c r="A52" s="80" t="s">
        <v>28</v>
      </c>
      <c r="B52" s="42" t="s">
        <v>14</v>
      </c>
      <c r="C52" s="46">
        <v>26</v>
      </c>
      <c r="D52" s="47">
        <v>18</v>
      </c>
      <c r="E52" s="48">
        <f t="shared" si="6"/>
        <v>-0.30769230769230771</v>
      </c>
      <c r="F52" s="46">
        <v>23</v>
      </c>
      <c r="G52" s="46">
        <v>16</v>
      </c>
      <c r="H52" s="49">
        <f t="shared" si="13"/>
        <v>-0.30434782608695654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0.52941176470588236</v>
      </c>
      <c r="Q52" s="61">
        <f t="shared" si="14"/>
        <v>0.94117647058823528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34</v>
      </c>
      <c r="D53" s="53">
        <v>31</v>
      </c>
      <c r="E53" s="54">
        <f t="shared" si="6"/>
        <v>-8.8235294117647065E-2</v>
      </c>
      <c r="F53" s="52">
        <v>31</v>
      </c>
      <c r="G53" s="52">
        <v>28</v>
      </c>
      <c r="H53" s="55">
        <f t="shared" si="13"/>
        <v>-9.6774193548387094E-2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0.46268656716417911</v>
      </c>
      <c r="Q53" s="58">
        <f t="shared" si="14"/>
        <v>0.62222222222222223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4</v>
      </c>
      <c r="E55" s="54">
        <f t="shared" si="6"/>
        <v>0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171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172</v>
      </c>
      <c r="D6" s="9" t="s">
        <v>173</v>
      </c>
      <c r="E6" s="8" t="s">
        <v>86</v>
      </c>
      <c r="F6" s="8" t="s">
        <v>174</v>
      </c>
      <c r="G6" s="8" t="s">
        <v>175</v>
      </c>
      <c r="H6" s="8" t="s">
        <v>86</v>
      </c>
      <c r="I6" s="8" t="s">
        <v>176</v>
      </c>
      <c r="J6" s="8" t="s">
        <v>177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2780</v>
      </c>
      <c r="D7" s="14">
        <v>2918</v>
      </c>
      <c r="E7" s="15">
        <f t="shared" ref="E7:E15" si="0">(D7-C7)/C7</f>
        <v>4.9640287769784172E-2</v>
      </c>
      <c r="F7" s="14">
        <v>2149</v>
      </c>
      <c r="G7" s="14">
        <v>2194</v>
      </c>
      <c r="H7" s="16">
        <f t="shared" ref="H7:H15" si="1">(G7-F7)/F7</f>
        <v>2.0939972080037228E-2</v>
      </c>
      <c r="I7" s="14">
        <v>857</v>
      </c>
      <c r="J7" s="14">
        <v>1045</v>
      </c>
      <c r="K7" s="16">
        <f t="shared" ref="K7:K15" si="2">(J7-I7)/I7</f>
        <v>0.21936989498249709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0.77938034188034189</v>
      </c>
      <c r="Q7" s="19">
        <f t="shared" ref="Q7:Q15" si="4">G7/N7</f>
        <v>1.0171534538711173</v>
      </c>
      <c r="R7" s="20">
        <f t="shared" ref="R7:R15" si="5">J7/O7</f>
        <v>0.49408983451536642</v>
      </c>
      <c r="S7" s="21"/>
      <c r="T7" s="2"/>
      <c r="U7" s="2"/>
    </row>
    <row r="8" spans="1:21">
      <c r="A8" s="91" t="s">
        <v>5</v>
      </c>
      <c r="B8" s="92"/>
      <c r="C8" s="22">
        <v>431</v>
      </c>
      <c r="D8" s="22">
        <v>439</v>
      </c>
      <c r="E8" s="15">
        <f t="shared" si="0"/>
        <v>1.8561484918793503E-2</v>
      </c>
      <c r="F8" s="22">
        <v>303</v>
      </c>
      <c r="G8" s="22">
        <v>317</v>
      </c>
      <c r="H8" s="16">
        <f t="shared" si="1"/>
        <v>4.6204620462046202E-2</v>
      </c>
      <c r="I8" s="22">
        <v>145</v>
      </c>
      <c r="J8" s="22">
        <v>179</v>
      </c>
      <c r="K8" s="16">
        <f t="shared" si="2"/>
        <v>0.23448275862068965</v>
      </c>
      <c r="L8" s="17"/>
      <c r="M8" s="18">
        <v>392</v>
      </c>
      <c r="N8" s="18">
        <v>198</v>
      </c>
      <c r="O8" s="18">
        <v>195</v>
      </c>
      <c r="P8" s="19">
        <f t="shared" si="3"/>
        <v>1.1198979591836735</v>
      </c>
      <c r="Q8" s="19">
        <f t="shared" si="4"/>
        <v>1.601010101010101</v>
      </c>
      <c r="R8" s="20">
        <f t="shared" si="5"/>
        <v>0.91794871794871791</v>
      </c>
      <c r="S8" s="21"/>
      <c r="T8" s="2"/>
      <c r="U8" s="2"/>
    </row>
    <row r="9" spans="1:21">
      <c r="A9" s="91" t="s">
        <v>40</v>
      </c>
      <c r="B9" s="92"/>
      <c r="C9" s="22">
        <v>335</v>
      </c>
      <c r="D9" s="22">
        <v>345</v>
      </c>
      <c r="E9" s="15">
        <f t="shared" si="0"/>
        <v>2.9850746268656716E-2</v>
      </c>
      <c r="F9" s="22">
        <v>253</v>
      </c>
      <c r="G9" s="22">
        <v>248</v>
      </c>
      <c r="H9" s="16">
        <f t="shared" si="1"/>
        <v>-1.9762845849802372E-2</v>
      </c>
      <c r="I9" s="22">
        <v>126</v>
      </c>
      <c r="J9" s="22">
        <v>156</v>
      </c>
      <c r="K9" s="16">
        <f t="shared" si="2"/>
        <v>0.23809523809523808</v>
      </c>
      <c r="L9" s="17"/>
      <c r="M9" s="18">
        <v>343</v>
      </c>
      <c r="N9" s="18">
        <v>169</v>
      </c>
      <c r="O9" s="18">
        <v>167</v>
      </c>
      <c r="P9" s="19">
        <f t="shared" si="3"/>
        <v>1.0058309037900874</v>
      </c>
      <c r="Q9" s="19">
        <f t="shared" si="4"/>
        <v>1.4674556213017751</v>
      </c>
      <c r="R9" s="20">
        <f t="shared" si="5"/>
        <v>0.93413173652694614</v>
      </c>
      <c r="S9" s="21"/>
      <c r="T9" s="2"/>
      <c r="U9" s="2"/>
    </row>
    <row r="10" spans="1:21">
      <c r="A10" s="91" t="s">
        <v>6</v>
      </c>
      <c r="B10" s="92"/>
      <c r="C10" s="22">
        <v>1777</v>
      </c>
      <c r="D10" s="22">
        <v>1784</v>
      </c>
      <c r="E10" s="15">
        <f t="shared" si="0"/>
        <v>3.9392234102419805E-3</v>
      </c>
      <c r="F10" s="22">
        <v>1365</v>
      </c>
      <c r="G10" s="22">
        <v>1358</v>
      </c>
      <c r="H10" s="16">
        <f t="shared" si="1"/>
        <v>-5.1282051282051282E-3</v>
      </c>
      <c r="I10" s="22">
        <v>554</v>
      </c>
      <c r="J10" s="22">
        <v>620</v>
      </c>
      <c r="K10" s="16">
        <f t="shared" si="2"/>
        <v>0.11913357400722022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0.84150943396226419</v>
      </c>
      <c r="Q10" s="19">
        <f t="shared" si="4"/>
        <v>1.230072463768116</v>
      </c>
      <c r="R10" s="20">
        <f t="shared" si="5"/>
        <v>0.56776556776556775</v>
      </c>
      <c r="S10" s="21"/>
      <c r="T10" s="2"/>
      <c r="U10" s="2"/>
    </row>
    <row r="11" spans="1:21">
      <c r="A11" s="91" t="s">
        <v>7</v>
      </c>
      <c r="B11" s="92"/>
      <c r="C11" s="14">
        <v>261</v>
      </c>
      <c r="D11" s="14">
        <v>313</v>
      </c>
      <c r="E11" s="15">
        <f t="shared" si="0"/>
        <v>0.19923371647509577</v>
      </c>
      <c r="F11" s="14">
        <v>233</v>
      </c>
      <c r="G11" s="14">
        <v>271</v>
      </c>
      <c r="H11" s="16">
        <f t="shared" si="1"/>
        <v>0.1630901287553648</v>
      </c>
      <c r="I11" s="14">
        <v>107</v>
      </c>
      <c r="J11" s="14">
        <v>160</v>
      </c>
      <c r="K11" s="16">
        <f t="shared" si="2"/>
        <v>0.49532710280373832</v>
      </c>
      <c r="L11" s="17"/>
      <c r="M11" s="18">
        <v>575</v>
      </c>
      <c r="N11" s="18">
        <v>460</v>
      </c>
      <c r="O11" s="18">
        <v>443</v>
      </c>
      <c r="P11" s="19">
        <f t="shared" si="3"/>
        <v>0.54434782608695653</v>
      </c>
      <c r="Q11" s="19">
        <f t="shared" si="4"/>
        <v>0.58913043478260874</v>
      </c>
      <c r="R11" s="20">
        <f t="shared" si="5"/>
        <v>0.36117381489841988</v>
      </c>
      <c r="S11" s="21"/>
      <c r="T11" s="2"/>
      <c r="U11" s="2"/>
    </row>
    <row r="12" spans="1:21">
      <c r="A12" s="91" t="s">
        <v>8</v>
      </c>
      <c r="B12" s="92"/>
      <c r="C12" s="14">
        <v>677</v>
      </c>
      <c r="D12" s="14">
        <v>729</v>
      </c>
      <c r="E12" s="15">
        <f t="shared" si="0"/>
        <v>7.6809453471196457E-2</v>
      </c>
      <c r="F12" s="14">
        <v>503</v>
      </c>
      <c r="G12" s="14">
        <v>525</v>
      </c>
      <c r="H12" s="16">
        <f t="shared" si="1"/>
        <v>4.37375745526839E-2</v>
      </c>
      <c r="I12" s="14">
        <v>180</v>
      </c>
      <c r="J12" s="14">
        <v>248</v>
      </c>
      <c r="K12" s="16">
        <f t="shared" si="2"/>
        <v>0.37777777777777777</v>
      </c>
      <c r="L12" s="17"/>
      <c r="M12" s="18">
        <v>985</v>
      </c>
      <c r="N12" s="18">
        <v>536</v>
      </c>
      <c r="O12" s="18">
        <v>525</v>
      </c>
      <c r="P12" s="19">
        <f t="shared" si="3"/>
        <v>0.74010152284263964</v>
      </c>
      <c r="Q12" s="19">
        <f t="shared" si="4"/>
        <v>0.97947761194029848</v>
      </c>
      <c r="R12" s="20">
        <f t="shared" si="5"/>
        <v>0.4723809523809524</v>
      </c>
      <c r="S12" s="21"/>
      <c r="T12" s="2"/>
      <c r="U12" s="2"/>
    </row>
    <row r="13" spans="1:21">
      <c r="A13" s="91" t="s">
        <v>9</v>
      </c>
      <c r="B13" s="92"/>
      <c r="C13" s="23">
        <v>65</v>
      </c>
      <c r="D13" s="23">
        <v>92</v>
      </c>
      <c r="E13" s="15">
        <f t="shared" si="0"/>
        <v>0.41538461538461541</v>
      </c>
      <c r="F13" s="23">
        <v>48</v>
      </c>
      <c r="G13" s="23">
        <v>40</v>
      </c>
      <c r="H13" s="16">
        <f t="shared" si="1"/>
        <v>-0.16666666666666666</v>
      </c>
      <c r="I13" s="23">
        <v>16</v>
      </c>
      <c r="J13" s="23">
        <v>17</v>
      </c>
      <c r="K13" s="16">
        <f>(J13-I13)/I13</f>
        <v>6.25E-2</v>
      </c>
      <c r="L13" s="17"/>
      <c r="M13" s="18">
        <v>64</v>
      </c>
      <c r="N13" s="18">
        <v>57</v>
      </c>
      <c r="O13" s="18">
        <v>55</v>
      </c>
      <c r="P13" s="19">
        <f t="shared" si="3"/>
        <v>1.4375</v>
      </c>
      <c r="Q13" s="19">
        <f t="shared" si="4"/>
        <v>0.70175438596491224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869</v>
      </c>
      <c r="D14" s="22">
        <v>883</v>
      </c>
      <c r="E14" s="15">
        <f t="shared" si="0"/>
        <v>1.611047180667434E-2</v>
      </c>
      <c r="F14" s="22">
        <v>358</v>
      </c>
      <c r="G14" s="22">
        <v>320</v>
      </c>
      <c r="H14" s="16">
        <f t="shared" si="1"/>
        <v>-0.10614525139664804</v>
      </c>
      <c r="I14" s="22">
        <v>90</v>
      </c>
      <c r="J14" s="22">
        <v>89</v>
      </c>
      <c r="K14" s="16">
        <f t="shared" si="2"/>
        <v>-1.1111111111111112E-2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0.97676991150442483</v>
      </c>
      <c r="Q14" s="19">
        <f t="shared" si="4"/>
        <v>0.98159509202453987</v>
      </c>
      <c r="R14" s="20">
        <f t="shared" si="5"/>
        <v>0.28164556962025317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3649</v>
      </c>
      <c r="D15" s="26">
        <f>D7+D14</f>
        <v>3801</v>
      </c>
      <c r="E15" s="27">
        <f t="shared" si="0"/>
        <v>4.1655248013154289E-2</v>
      </c>
      <c r="F15" s="25">
        <f>F7+F14</f>
        <v>2507</v>
      </c>
      <c r="G15" s="25">
        <f>G7+G14</f>
        <v>2514</v>
      </c>
      <c r="H15" s="28">
        <f t="shared" si="1"/>
        <v>2.7921818907060232E-3</v>
      </c>
      <c r="I15" s="25">
        <f>I7+I14</f>
        <v>947</v>
      </c>
      <c r="J15" s="25">
        <f>J7+J14</f>
        <v>1134</v>
      </c>
      <c r="K15" s="28">
        <f t="shared" si="2"/>
        <v>0.19746568109820486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0.81777108433734935</v>
      </c>
      <c r="Q15" s="31">
        <f t="shared" si="4"/>
        <v>1.0124848973016511</v>
      </c>
      <c r="R15" s="32">
        <f t="shared" si="5"/>
        <v>0.46647470176881939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253</v>
      </c>
      <c r="D17" s="43">
        <v>268</v>
      </c>
      <c r="E17" s="15">
        <f t="shared" ref="E17:E55" si="6">(D17-C17)/C17</f>
        <v>5.9288537549407112E-2</v>
      </c>
      <c r="F17" s="22">
        <v>185</v>
      </c>
      <c r="G17" s="22">
        <v>190</v>
      </c>
      <c r="H17" s="16">
        <f t="shared" ref="H17:H43" si="7">(G17-F17)/F17</f>
        <v>2.7027027027027029E-2</v>
      </c>
      <c r="I17" s="22">
        <v>94</v>
      </c>
      <c r="J17" s="22">
        <v>92</v>
      </c>
      <c r="K17" s="16">
        <f t="shared" ref="K17:K44" si="8">(J17-I17)/I17</f>
        <v>-2.1276595744680851E-2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0.88448844884488453</v>
      </c>
      <c r="Q17" s="19">
        <f t="shared" ref="Q17:Q47" si="10">G17/N17</f>
        <v>1.3286713286713288</v>
      </c>
      <c r="R17" s="20">
        <f t="shared" ref="R17:R47" si="11">J17/O17</f>
        <v>0.647887323943662</v>
      </c>
      <c r="S17" s="21"/>
      <c r="T17" s="2"/>
      <c r="U17" s="2"/>
    </row>
    <row r="18" spans="1:21">
      <c r="A18" s="89"/>
      <c r="B18" s="42" t="s">
        <v>15</v>
      </c>
      <c r="C18" s="46">
        <v>343</v>
      </c>
      <c r="D18" s="47">
        <v>414</v>
      </c>
      <c r="E18" s="48">
        <f t="shared" si="6"/>
        <v>0.20699708454810495</v>
      </c>
      <c r="F18" s="46">
        <v>250</v>
      </c>
      <c r="G18" s="46">
        <v>288</v>
      </c>
      <c r="H18" s="49">
        <f t="shared" si="7"/>
        <v>0.152</v>
      </c>
      <c r="I18" s="46">
        <v>124</v>
      </c>
      <c r="J18" s="46">
        <v>143</v>
      </c>
      <c r="K18" s="49">
        <f t="shared" si="8"/>
        <v>0.15322580645161291</v>
      </c>
      <c r="L18" s="44"/>
      <c r="M18" s="50">
        <v>442</v>
      </c>
      <c r="N18" s="50">
        <v>219</v>
      </c>
      <c r="O18" s="50">
        <v>217</v>
      </c>
      <c r="P18" s="19">
        <f t="shared" si="9"/>
        <v>0.93665158371040724</v>
      </c>
      <c r="Q18" s="19">
        <f t="shared" si="10"/>
        <v>1.3150684931506849</v>
      </c>
      <c r="R18" s="20">
        <f t="shared" si="11"/>
        <v>0.65898617511520741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147</v>
      </c>
      <c r="E19" s="54">
        <f t="shared" si="6"/>
        <v>0.13953488372093023</v>
      </c>
      <c r="F19" s="52">
        <v>45</v>
      </c>
      <c r="G19" s="52">
        <v>30</v>
      </c>
      <c r="H19" s="55">
        <f t="shared" si="7"/>
        <v>-0.33333333333333331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0.96078431372549022</v>
      </c>
      <c r="Q19" s="58">
        <f t="shared" si="10"/>
        <v>0.7142857142857143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316</v>
      </c>
      <c r="D20" s="47">
        <v>305</v>
      </c>
      <c r="E20" s="48">
        <f t="shared" si="6"/>
        <v>-3.4810126582278479E-2</v>
      </c>
      <c r="F20" s="46">
        <v>241</v>
      </c>
      <c r="G20" s="46">
        <v>226</v>
      </c>
      <c r="H20" s="49">
        <f t="shared" si="7"/>
        <v>-6.2240663900414939E-2</v>
      </c>
      <c r="I20" s="46">
        <v>94</v>
      </c>
      <c r="J20" s="46">
        <v>109</v>
      </c>
      <c r="K20" s="16">
        <f t="shared" si="8"/>
        <v>0.15957446808510639</v>
      </c>
      <c r="L20" s="44"/>
      <c r="M20" s="50">
        <v>335</v>
      </c>
      <c r="N20" s="50">
        <v>157</v>
      </c>
      <c r="O20" s="50">
        <v>153</v>
      </c>
      <c r="P20" s="61">
        <f t="shared" si="9"/>
        <v>0.91044776119402981</v>
      </c>
      <c r="Q20" s="61">
        <f t="shared" si="10"/>
        <v>1.4394904458598725</v>
      </c>
      <c r="R20" s="62">
        <f t="shared" si="11"/>
        <v>0.71241830065359479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492</v>
      </c>
      <c r="D21" s="43">
        <v>504</v>
      </c>
      <c r="E21" s="15">
        <f t="shared" si="6"/>
        <v>2.4390243902439025E-2</v>
      </c>
      <c r="F21" s="22">
        <v>369</v>
      </c>
      <c r="G21" s="22">
        <v>363</v>
      </c>
      <c r="H21" s="16">
        <f t="shared" si="7"/>
        <v>-1.6260162601626018E-2</v>
      </c>
      <c r="I21" s="22">
        <v>143</v>
      </c>
      <c r="J21" s="22">
        <v>174</v>
      </c>
      <c r="K21" s="49">
        <f t="shared" si="8"/>
        <v>0.21678321678321677</v>
      </c>
      <c r="L21" s="44"/>
      <c r="M21" s="18">
        <v>567</v>
      </c>
      <c r="N21" s="18">
        <v>304</v>
      </c>
      <c r="O21" s="18">
        <v>298</v>
      </c>
      <c r="P21" s="19">
        <f t="shared" si="9"/>
        <v>0.88888888888888884</v>
      </c>
      <c r="Q21" s="19">
        <f t="shared" si="10"/>
        <v>1.194078947368421</v>
      </c>
      <c r="R21" s="20">
        <f t="shared" si="11"/>
        <v>0.58389261744966447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182</v>
      </c>
      <c r="D22" s="53">
        <v>182</v>
      </c>
      <c r="E22" s="54">
        <f t="shared" si="6"/>
        <v>0</v>
      </c>
      <c r="F22" s="52">
        <v>89</v>
      </c>
      <c r="G22" s="52">
        <v>77</v>
      </c>
      <c r="H22" s="55">
        <f t="shared" si="7"/>
        <v>-0.1348314606741573</v>
      </c>
      <c r="I22" s="52">
        <v>30</v>
      </c>
      <c r="J22" s="52">
        <v>23</v>
      </c>
      <c r="K22" s="55">
        <f t="shared" si="8"/>
        <v>-0.23333333333333334</v>
      </c>
      <c r="L22" s="56"/>
      <c r="M22" s="57">
        <v>186</v>
      </c>
      <c r="N22" s="57">
        <v>75</v>
      </c>
      <c r="O22" s="57">
        <v>75</v>
      </c>
      <c r="P22" s="58">
        <f t="shared" si="9"/>
        <v>0.978494623655914</v>
      </c>
      <c r="Q22" s="58">
        <f t="shared" si="10"/>
        <v>1.0266666666666666</v>
      </c>
      <c r="R22" s="59">
        <f t="shared" si="11"/>
        <v>0.30666666666666664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328</v>
      </c>
      <c r="D23" s="47">
        <v>333</v>
      </c>
      <c r="E23" s="48">
        <f t="shared" si="6"/>
        <v>1.524390243902439E-2</v>
      </c>
      <c r="F23" s="46">
        <v>230</v>
      </c>
      <c r="G23" s="46">
        <v>246</v>
      </c>
      <c r="H23" s="49">
        <f t="shared" si="7"/>
        <v>6.9565217391304349E-2</v>
      </c>
      <c r="I23" s="46">
        <v>87</v>
      </c>
      <c r="J23" s="46">
        <v>106</v>
      </c>
      <c r="K23" s="16">
        <f t="shared" si="8"/>
        <v>0.21839080459770116</v>
      </c>
      <c r="L23" s="44"/>
      <c r="M23" s="50">
        <v>307</v>
      </c>
      <c r="N23" s="50">
        <v>129</v>
      </c>
      <c r="O23" s="50">
        <v>128</v>
      </c>
      <c r="P23" s="61">
        <f t="shared" si="9"/>
        <v>1.0846905537459284</v>
      </c>
      <c r="Q23" s="61">
        <f t="shared" si="10"/>
        <v>1.9069767441860466</v>
      </c>
      <c r="R23" s="62">
        <f t="shared" si="11"/>
        <v>0.828125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480</v>
      </c>
      <c r="D24" s="43">
        <v>488</v>
      </c>
      <c r="E24" s="15">
        <f t="shared" si="6"/>
        <v>1.6666666666666666E-2</v>
      </c>
      <c r="F24" s="22">
        <v>342</v>
      </c>
      <c r="G24" s="22">
        <v>361</v>
      </c>
      <c r="H24" s="16">
        <f t="shared" si="7"/>
        <v>5.5555555555555552E-2</v>
      </c>
      <c r="I24" s="22">
        <v>135</v>
      </c>
      <c r="J24" s="22">
        <v>165</v>
      </c>
      <c r="K24" s="49">
        <f t="shared" si="8"/>
        <v>0.22222222222222221</v>
      </c>
      <c r="L24" s="44"/>
      <c r="M24" s="18">
        <v>478</v>
      </c>
      <c r="N24" s="18">
        <v>225</v>
      </c>
      <c r="O24" s="18">
        <v>223</v>
      </c>
      <c r="P24" s="19">
        <f t="shared" si="9"/>
        <v>1.0209205020920502</v>
      </c>
      <c r="Q24" s="19">
        <f t="shared" si="10"/>
        <v>1.6044444444444443</v>
      </c>
      <c r="R24" s="20">
        <f t="shared" si="11"/>
        <v>0.73991031390134532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235</v>
      </c>
      <c r="D25" s="53">
        <v>221</v>
      </c>
      <c r="E25" s="54">
        <f t="shared" si="6"/>
        <v>-5.9574468085106386E-2</v>
      </c>
      <c r="F25" s="52">
        <v>70</v>
      </c>
      <c r="G25" s="52">
        <v>56</v>
      </c>
      <c r="H25" s="55">
        <f t="shared" si="7"/>
        <v>-0.2</v>
      </c>
      <c r="I25" s="52">
        <v>15</v>
      </c>
      <c r="J25" s="52">
        <v>7</v>
      </c>
      <c r="K25" s="55">
        <f t="shared" si="8"/>
        <v>-0.53333333333333333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0.94915254237288138</v>
      </c>
      <c r="R25" s="59">
        <f t="shared" si="11"/>
        <v>0.1206896551724138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204</v>
      </c>
      <c r="D26" s="47">
        <v>227</v>
      </c>
      <c r="E26" s="48">
        <f t="shared" si="6"/>
        <v>0.11274509803921569</v>
      </c>
      <c r="F26" s="46">
        <v>152</v>
      </c>
      <c r="G26" s="46">
        <v>161</v>
      </c>
      <c r="H26" s="49">
        <f t="shared" si="7"/>
        <v>5.921052631578947E-2</v>
      </c>
      <c r="I26" s="46">
        <v>73</v>
      </c>
      <c r="J26" s="46">
        <v>78</v>
      </c>
      <c r="K26" s="16">
        <f t="shared" si="8"/>
        <v>6.8493150684931503E-2</v>
      </c>
      <c r="L26" s="44"/>
      <c r="M26" s="50">
        <v>217</v>
      </c>
      <c r="N26" s="50">
        <v>104</v>
      </c>
      <c r="O26" s="50">
        <v>102</v>
      </c>
      <c r="P26" s="61">
        <f t="shared" si="9"/>
        <v>1.0460829493087558</v>
      </c>
      <c r="Q26" s="61">
        <f t="shared" si="10"/>
        <v>1.5480769230769231</v>
      </c>
      <c r="R26" s="62">
        <f t="shared" si="11"/>
        <v>0.76470588235294112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290</v>
      </c>
      <c r="D27" s="43">
        <v>306</v>
      </c>
      <c r="E27" s="15">
        <f t="shared" si="6"/>
        <v>5.5172413793103448E-2</v>
      </c>
      <c r="F27" s="22">
        <v>226</v>
      </c>
      <c r="G27" s="22">
        <v>227</v>
      </c>
      <c r="H27" s="16">
        <f t="shared" si="7"/>
        <v>4.4247787610619468E-3</v>
      </c>
      <c r="I27" s="22">
        <v>101</v>
      </c>
      <c r="J27" s="22">
        <v>106</v>
      </c>
      <c r="K27" s="49">
        <f t="shared" si="8"/>
        <v>4.9504950495049507E-2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0.96835443037974689</v>
      </c>
      <c r="Q27" s="19">
        <f t="shared" si="10"/>
        <v>1.2270270270270269</v>
      </c>
      <c r="R27" s="20">
        <f t="shared" si="11"/>
        <v>0.58241758241758246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26</v>
      </c>
      <c r="D28" s="53">
        <v>24</v>
      </c>
      <c r="E28" s="54">
        <f t="shared" si="6"/>
        <v>-7.6923076923076927E-2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67</v>
      </c>
      <c r="D29" s="47">
        <v>63</v>
      </c>
      <c r="E29" s="48">
        <f t="shared" si="6"/>
        <v>-5.9701492537313432E-2</v>
      </c>
      <c r="F29" s="46">
        <v>54</v>
      </c>
      <c r="G29" s="46">
        <v>48</v>
      </c>
      <c r="H29" s="49">
        <f t="shared" si="7"/>
        <v>-0.1111111111111111</v>
      </c>
      <c r="I29" s="46">
        <v>25</v>
      </c>
      <c r="J29" s="46">
        <v>28</v>
      </c>
      <c r="K29" s="16">
        <f t="shared" si="8"/>
        <v>0.12</v>
      </c>
      <c r="L29" s="44"/>
      <c r="M29" s="50">
        <v>75</v>
      </c>
      <c r="N29" s="50">
        <v>48</v>
      </c>
      <c r="O29" s="50">
        <v>48</v>
      </c>
      <c r="P29" s="61">
        <f t="shared" si="9"/>
        <v>0.84</v>
      </c>
      <c r="Q29" s="61">
        <f t="shared" si="10"/>
        <v>1</v>
      </c>
      <c r="R29" s="62">
        <f t="shared" si="11"/>
        <v>0.58333333333333337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112</v>
      </c>
      <c r="D30" s="43">
        <v>120</v>
      </c>
      <c r="E30" s="15">
        <f t="shared" si="6"/>
        <v>7.1428571428571425E-2</v>
      </c>
      <c r="F30" s="22">
        <v>83</v>
      </c>
      <c r="G30" s="22">
        <v>83</v>
      </c>
      <c r="H30" s="16">
        <f t="shared" si="7"/>
        <v>0</v>
      </c>
      <c r="I30" s="22">
        <v>30</v>
      </c>
      <c r="J30" s="22">
        <v>39</v>
      </c>
      <c r="K30" s="49">
        <f t="shared" si="8"/>
        <v>0.3</v>
      </c>
      <c r="L30" s="44"/>
      <c r="M30" s="18">
        <v>139</v>
      </c>
      <c r="N30" s="18">
        <v>83</v>
      </c>
      <c r="O30" s="18">
        <v>81</v>
      </c>
      <c r="P30" s="19">
        <f t="shared" si="9"/>
        <v>0.86330935251798557</v>
      </c>
      <c r="Q30" s="19">
        <f t="shared" si="10"/>
        <v>1</v>
      </c>
      <c r="R30" s="20">
        <f t="shared" si="11"/>
        <v>0.48148148148148145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99</v>
      </c>
      <c r="D31" s="53">
        <v>106</v>
      </c>
      <c r="E31" s="54">
        <f t="shared" si="6"/>
        <v>7.0707070707070704E-2</v>
      </c>
      <c r="F31" s="52">
        <v>61</v>
      </c>
      <c r="G31" s="52">
        <v>74</v>
      </c>
      <c r="H31" s="55">
        <f t="shared" si="7"/>
        <v>0.21311475409836064</v>
      </c>
      <c r="I31" s="52">
        <v>26</v>
      </c>
      <c r="J31" s="52">
        <v>39</v>
      </c>
      <c r="K31" s="55">
        <f t="shared" si="8"/>
        <v>0.5</v>
      </c>
      <c r="L31" s="56"/>
      <c r="M31" s="57">
        <v>112</v>
      </c>
      <c r="N31" s="57">
        <v>63</v>
      </c>
      <c r="O31" s="57">
        <v>56</v>
      </c>
      <c r="P31" s="58">
        <f t="shared" si="9"/>
        <v>0.9464285714285714</v>
      </c>
      <c r="Q31" s="58">
        <f t="shared" si="10"/>
        <v>1.1746031746031746</v>
      </c>
      <c r="R31" s="59">
        <f t="shared" si="11"/>
        <v>0.6964285714285714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26</v>
      </c>
      <c r="D32" s="47">
        <v>13</v>
      </c>
      <c r="E32" s="48">
        <f t="shared" si="6"/>
        <v>-0.5</v>
      </c>
      <c r="F32" s="46">
        <v>22</v>
      </c>
      <c r="G32" s="46">
        <v>12</v>
      </c>
      <c r="H32" s="49">
        <f t="shared" si="7"/>
        <v>-0.45454545454545453</v>
      </c>
      <c r="I32" s="46">
        <v>16</v>
      </c>
      <c r="J32" s="46">
        <v>11</v>
      </c>
      <c r="K32" s="16">
        <f t="shared" si="8"/>
        <v>-0.3125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38</v>
      </c>
      <c r="D33" s="43">
        <v>30</v>
      </c>
      <c r="E33" s="15">
        <f t="shared" si="6"/>
        <v>-0.21052631578947367</v>
      </c>
      <c r="F33" s="22">
        <v>30</v>
      </c>
      <c r="G33" s="22">
        <v>24</v>
      </c>
      <c r="H33" s="16">
        <f t="shared" si="7"/>
        <v>-0.2</v>
      </c>
      <c r="I33" s="22">
        <v>22</v>
      </c>
      <c r="J33" s="22">
        <v>19</v>
      </c>
      <c r="K33" s="49">
        <f t="shared" si="8"/>
        <v>-0.13636363636363635</v>
      </c>
      <c r="L33" s="44"/>
      <c r="M33" s="18">
        <v>44</v>
      </c>
      <c r="N33" s="18">
        <v>26</v>
      </c>
      <c r="O33" s="18">
        <v>26</v>
      </c>
      <c r="P33" s="19">
        <f t="shared" si="9"/>
        <v>0.68181818181818177</v>
      </c>
      <c r="Q33" s="19">
        <f t="shared" si="10"/>
        <v>0.92307692307692313</v>
      </c>
      <c r="R33" s="20">
        <f t="shared" si="11"/>
        <v>0.73076923076923073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102</v>
      </c>
      <c r="D34" s="53">
        <v>103</v>
      </c>
      <c r="E34" s="54">
        <f t="shared" si="6"/>
        <v>9.8039215686274508E-3</v>
      </c>
      <c r="F34" s="52">
        <v>33</v>
      </c>
      <c r="G34" s="52">
        <v>22</v>
      </c>
      <c r="H34" s="55">
        <f t="shared" si="7"/>
        <v>-0.33333333333333331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1</v>
      </c>
      <c r="Q34" s="58">
        <f t="shared" si="10"/>
        <v>0.62857142857142856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95</v>
      </c>
      <c r="D35" s="47">
        <v>124</v>
      </c>
      <c r="E35" s="48">
        <f t="shared" si="6"/>
        <v>0.30526315789473685</v>
      </c>
      <c r="F35" s="46">
        <v>64</v>
      </c>
      <c r="G35" s="46">
        <v>89</v>
      </c>
      <c r="H35" s="49">
        <f t="shared" si="7"/>
        <v>0.390625</v>
      </c>
      <c r="I35" s="46">
        <v>38</v>
      </c>
      <c r="J35" s="46">
        <v>56</v>
      </c>
      <c r="K35" s="16">
        <f t="shared" si="8"/>
        <v>0.47368421052631576</v>
      </c>
      <c r="L35" s="44"/>
      <c r="M35" s="50">
        <v>107</v>
      </c>
      <c r="N35" s="50">
        <v>57</v>
      </c>
      <c r="O35" s="50">
        <v>57</v>
      </c>
      <c r="P35" s="61">
        <f t="shared" si="9"/>
        <v>1.1588785046728971</v>
      </c>
      <c r="Q35" s="61">
        <f t="shared" si="10"/>
        <v>1.5614035087719298</v>
      </c>
      <c r="R35" s="62">
        <f t="shared" si="11"/>
        <v>0.98245614035087714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167</v>
      </c>
      <c r="D36" s="43">
        <v>208</v>
      </c>
      <c r="E36" s="15">
        <f t="shared" si="6"/>
        <v>0.24550898203592814</v>
      </c>
      <c r="F36" s="22">
        <v>117</v>
      </c>
      <c r="G36" s="22">
        <v>151</v>
      </c>
      <c r="H36" s="16">
        <f t="shared" si="7"/>
        <v>0.29059829059829062</v>
      </c>
      <c r="I36" s="22">
        <v>61</v>
      </c>
      <c r="J36" s="22">
        <v>101</v>
      </c>
      <c r="K36" s="49">
        <f t="shared" si="8"/>
        <v>0.65573770491803274</v>
      </c>
      <c r="L36" s="44"/>
      <c r="M36" s="18">
        <v>228</v>
      </c>
      <c r="N36" s="18">
        <v>137</v>
      </c>
      <c r="O36" s="18">
        <v>135</v>
      </c>
      <c r="P36" s="19">
        <f t="shared" si="9"/>
        <v>0.91228070175438591</v>
      </c>
      <c r="Q36" s="19">
        <f t="shared" si="10"/>
        <v>1.1021897810218979</v>
      </c>
      <c r="R36" s="20">
        <f t="shared" si="11"/>
        <v>0.74814814814814812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50</v>
      </c>
      <c r="E37" s="54">
        <f t="shared" si="6"/>
        <v>0.19047619047619047</v>
      </c>
      <c r="F37" s="52">
        <v>26</v>
      </c>
      <c r="G37" s="52">
        <v>27</v>
      </c>
      <c r="H37" s="55">
        <f t="shared" si="7"/>
        <v>3.8461538461538464E-2</v>
      </c>
      <c r="I37" s="52">
        <v>7</v>
      </c>
      <c r="J37" s="52">
        <v>5</v>
      </c>
      <c r="K37" s="55">
        <f t="shared" si="8"/>
        <v>-0.2857142857142857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1.125</v>
      </c>
      <c r="R37" s="59">
        <f t="shared" si="11"/>
        <v>0.20833333333333334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3</v>
      </c>
      <c r="J38" s="72">
        <v>6</v>
      </c>
      <c r="K38" s="16">
        <f t="shared" si="8"/>
        <v>1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0"/>
        <v>2.6666666666666665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32</v>
      </c>
      <c r="D39" s="43">
        <v>36</v>
      </c>
      <c r="E39" s="15">
        <f t="shared" si="6"/>
        <v>0.125</v>
      </c>
      <c r="F39" s="22">
        <v>21</v>
      </c>
      <c r="G39" s="22">
        <v>29</v>
      </c>
      <c r="H39" s="16">
        <f t="shared" si="7"/>
        <v>0.38095238095238093</v>
      </c>
      <c r="I39" s="22">
        <v>9</v>
      </c>
      <c r="J39" s="22">
        <v>11</v>
      </c>
      <c r="K39" s="49">
        <f t="shared" si="8"/>
        <v>0.22222222222222221</v>
      </c>
      <c r="L39" s="44"/>
      <c r="M39" s="18">
        <v>39</v>
      </c>
      <c r="N39" s="18">
        <v>21</v>
      </c>
      <c r="O39" s="18">
        <v>21</v>
      </c>
      <c r="P39" s="19">
        <f t="shared" si="9"/>
        <v>0.92307692307692313</v>
      </c>
      <c r="Q39" s="19">
        <f t="shared" si="10"/>
        <v>1.3809523809523809</v>
      </c>
      <c r="R39" s="20">
        <f t="shared" si="11"/>
        <v>0.52380952380952384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41</v>
      </c>
      <c r="D40" s="53">
        <v>25</v>
      </c>
      <c r="E40" s="54">
        <f t="shared" si="6"/>
        <v>-0.3902439024390244</v>
      </c>
      <c r="F40" s="52">
        <v>14</v>
      </c>
      <c r="G40" s="52">
        <v>9</v>
      </c>
      <c r="H40" s="55">
        <f t="shared" si="7"/>
        <v>-0.35714285714285715</v>
      </c>
      <c r="I40" s="52">
        <v>4</v>
      </c>
      <c r="J40" s="52">
        <v>1</v>
      </c>
      <c r="K40" s="55">
        <f t="shared" si="8"/>
        <v>-0.75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0.125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395</v>
      </c>
      <c r="D41" s="70">
        <v>363</v>
      </c>
      <c r="E41" s="71">
        <f t="shared" si="6"/>
        <v>-8.1012658227848103E-2</v>
      </c>
      <c r="F41" s="72">
        <v>342</v>
      </c>
      <c r="G41" s="72">
        <v>311</v>
      </c>
      <c r="H41" s="73">
        <f t="shared" si="7"/>
        <v>-9.0643274853801165E-2</v>
      </c>
      <c r="I41" s="72">
        <v>120</v>
      </c>
      <c r="J41" s="72">
        <v>122</v>
      </c>
      <c r="K41" s="16">
        <f t="shared" si="8"/>
        <v>1.6666666666666666E-2</v>
      </c>
      <c r="L41" s="74"/>
      <c r="M41" s="75">
        <v>590</v>
      </c>
      <c r="N41" s="75">
        <v>349</v>
      </c>
      <c r="O41" s="75">
        <v>346</v>
      </c>
      <c r="P41" s="76">
        <f t="shared" si="9"/>
        <v>0.61525423728813555</v>
      </c>
      <c r="Q41" s="76">
        <f t="shared" si="10"/>
        <v>0.89111747851002865</v>
      </c>
      <c r="R41" s="77">
        <f t="shared" si="11"/>
        <v>0.35260115606936415</v>
      </c>
      <c r="S41" s="21"/>
      <c r="T41" s="2"/>
      <c r="U41" s="2"/>
    </row>
    <row r="42" spans="1:21" ht="15.75" thickBot="1">
      <c r="A42" s="80"/>
      <c r="B42" s="51" t="s">
        <v>15</v>
      </c>
      <c r="C42" s="52">
        <v>696</v>
      </c>
      <c r="D42" s="53">
        <v>686</v>
      </c>
      <c r="E42" s="54">
        <f t="shared" si="6"/>
        <v>-1.4367816091954023E-2</v>
      </c>
      <c r="F42" s="52">
        <v>599</v>
      </c>
      <c r="G42" s="52">
        <v>562</v>
      </c>
      <c r="H42" s="55">
        <f t="shared" si="7"/>
        <v>-6.1769616026711188E-2</v>
      </c>
      <c r="I42" s="52">
        <v>222</v>
      </c>
      <c r="J42" s="52">
        <v>255</v>
      </c>
      <c r="K42" s="55">
        <f t="shared" si="8"/>
        <v>0.14864864864864866</v>
      </c>
      <c r="L42" s="56"/>
      <c r="M42" s="57">
        <v>1199</v>
      </c>
      <c r="N42" s="57">
        <v>749</v>
      </c>
      <c r="O42" s="57">
        <v>730</v>
      </c>
      <c r="P42" s="58">
        <f t="shared" si="9"/>
        <v>0.57214345287739787</v>
      </c>
      <c r="Q42" s="58">
        <f t="shared" si="10"/>
        <v>0.75033377837116155</v>
      </c>
      <c r="R42" s="59">
        <f t="shared" si="11"/>
        <v>0.34931506849315069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6"/>
        <v>-0.33333333333333331</v>
      </c>
      <c r="F43" s="46">
        <v>3</v>
      </c>
      <c r="G43" s="63">
        <v>1</v>
      </c>
      <c r="H43" s="49">
        <f t="shared" si="7"/>
        <v>-0.66666666666666663</v>
      </c>
      <c r="I43" s="46">
        <v>1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15</v>
      </c>
      <c r="D44" s="43">
        <v>18</v>
      </c>
      <c r="E44" s="15">
        <f t="shared" si="6"/>
        <v>0.2</v>
      </c>
      <c r="F44" s="22">
        <v>13</v>
      </c>
      <c r="G44" s="22">
        <v>15</v>
      </c>
      <c r="H44" s="49">
        <f>(G44-F44)/F44</f>
        <v>0.15384615384615385</v>
      </c>
      <c r="I44" s="22">
        <v>4</v>
      </c>
      <c r="J44" s="22">
        <v>12</v>
      </c>
      <c r="K44" s="49">
        <f t="shared" si="8"/>
        <v>2</v>
      </c>
      <c r="L44" s="44"/>
      <c r="M44" s="18">
        <v>23</v>
      </c>
      <c r="N44" s="18">
        <v>17</v>
      </c>
      <c r="O44" s="18">
        <v>16</v>
      </c>
      <c r="P44" s="19">
        <f t="shared" si="9"/>
        <v>0.78260869565217395</v>
      </c>
      <c r="Q44" s="19">
        <f t="shared" si="10"/>
        <v>0.88235294117647056</v>
      </c>
      <c r="R44" s="20">
        <f t="shared" si="11"/>
        <v>0.75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13</v>
      </c>
      <c r="H45" s="55">
        <f>(G45-F45)/F45</f>
        <v>0.8571428571428571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1.8571428571428572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9</v>
      </c>
      <c r="G46" s="46">
        <v>5</v>
      </c>
      <c r="H46" s="49">
        <f>(G46-F46)/F46</f>
        <v>-0.44444444444444442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15</v>
      </c>
      <c r="D47" s="53">
        <v>10</v>
      </c>
      <c r="E47" s="54">
        <f t="shared" si="6"/>
        <v>-0.33333333333333331</v>
      </c>
      <c r="F47" s="52">
        <v>13</v>
      </c>
      <c r="G47" s="52">
        <v>8</v>
      </c>
      <c r="H47" s="55">
        <f>(G47-F47)/F47</f>
        <v>-0.38461538461538464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0.35714285714285715</v>
      </c>
      <c r="Q47" s="58">
        <f t="shared" si="10"/>
        <v>0.34782608695652173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1</v>
      </c>
      <c r="H49" s="55">
        <f t="shared" si="13"/>
        <v>-0.75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0.2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35</v>
      </c>
      <c r="D50" s="47">
        <v>40</v>
      </c>
      <c r="E50" s="48">
        <f t="shared" si="6"/>
        <v>0.14285714285714285</v>
      </c>
      <c r="F50" s="46">
        <v>28</v>
      </c>
      <c r="G50" s="46">
        <v>35</v>
      </c>
      <c r="H50" s="49">
        <f t="shared" si="13"/>
        <v>0.25</v>
      </c>
      <c r="I50" s="46">
        <v>2</v>
      </c>
      <c r="J50" s="46">
        <v>8</v>
      </c>
      <c r="K50" s="16">
        <f t="shared" ref="K50:K51" si="16">(J50-I50)/I50</f>
        <v>3</v>
      </c>
      <c r="L50" s="64"/>
      <c r="M50" s="50">
        <v>87</v>
      </c>
      <c r="N50" s="50">
        <v>59</v>
      </c>
      <c r="O50" s="50">
        <v>59</v>
      </c>
      <c r="P50" s="61">
        <f t="shared" si="9"/>
        <v>0.45977011494252873</v>
      </c>
      <c r="Q50" s="61">
        <f t="shared" si="14"/>
        <v>0.59322033898305082</v>
      </c>
      <c r="R50" s="62">
        <f t="shared" si="15"/>
        <v>0.13559322033898305</v>
      </c>
      <c r="S50" s="21"/>
    </row>
    <row r="51" spans="1:19" ht="15.75" thickBot="1">
      <c r="A51" s="80"/>
      <c r="B51" s="51" t="s">
        <v>15</v>
      </c>
      <c r="C51" s="52">
        <v>58</v>
      </c>
      <c r="D51" s="53">
        <v>61</v>
      </c>
      <c r="E51" s="54">
        <f t="shared" si="6"/>
        <v>5.1724137931034482E-2</v>
      </c>
      <c r="F51" s="52">
        <v>49</v>
      </c>
      <c r="G51" s="52">
        <v>51</v>
      </c>
      <c r="H51" s="55">
        <f t="shared" si="13"/>
        <v>4.0816326530612242E-2</v>
      </c>
      <c r="I51" s="52">
        <v>5</v>
      </c>
      <c r="J51" s="52">
        <v>13</v>
      </c>
      <c r="K51" s="55">
        <f t="shared" si="16"/>
        <v>1.6</v>
      </c>
      <c r="L51" s="65"/>
      <c r="M51" s="57">
        <v>159</v>
      </c>
      <c r="N51" s="57">
        <v>114</v>
      </c>
      <c r="O51" s="57">
        <v>112</v>
      </c>
      <c r="P51" s="58">
        <f t="shared" si="9"/>
        <v>0.38364779874213839</v>
      </c>
      <c r="Q51" s="58">
        <f t="shared" si="14"/>
        <v>0.44736842105263158</v>
      </c>
      <c r="R51" s="59">
        <f t="shared" si="15"/>
        <v>0.11607142857142858</v>
      </c>
      <c r="S51" s="21"/>
    </row>
    <row r="52" spans="1:19" ht="15.75" thickBot="1">
      <c r="A52" s="80" t="s">
        <v>28</v>
      </c>
      <c r="B52" s="42" t="s">
        <v>14</v>
      </c>
      <c r="C52" s="46">
        <v>26</v>
      </c>
      <c r="D52" s="47">
        <v>18</v>
      </c>
      <c r="E52" s="48">
        <f t="shared" si="6"/>
        <v>-0.30769230769230771</v>
      </c>
      <c r="F52" s="46">
        <v>23</v>
      </c>
      <c r="G52" s="46">
        <v>17</v>
      </c>
      <c r="H52" s="49">
        <f t="shared" si="13"/>
        <v>-0.2608695652173913</v>
      </c>
      <c r="I52" s="46">
        <v>0</v>
      </c>
      <c r="J52" s="46">
        <v>3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0.52941176470588236</v>
      </c>
      <c r="Q52" s="61">
        <f t="shared" si="14"/>
        <v>1</v>
      </c>
      <c r="R52" s="62">
        <f t="shared" si="15"/>
        <v>0.17647058823529413</v>
      </c>
      <c r="S52" s="21"/>
    </row>
    <row r="53" spans="1:19" ht="15.75" thickBot="1">
      <c r="A53" s="80"/>
      <c r="B53" s="51" t="s">
        <v>15</v>
      </c>
      <c r="C53" s="52">
        <v>34</v>
      </c>
      <c r="D53" s="53">
        <v>31</v>
      </c>
      <c r="E53" s="54">
        <f t="shared" si="6"/>
        <v>-8.8235294117647065E-2</v>
      </c>
      <c r="F53" s="52">
        <v>31</v>
      </c>
      <c r="G53" s="52">
        <v>29</v>
      </c>
      <c r="H53" s="55">
        <f t="shared" si="13"/>
        <v>-6.4516129032258063E-2</v>
      </c>
      <c r="I53" s="52">
        <v>0</v>
      </c>
      <c r="J53" s="52">
        <v>7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0.46268656716417911</v>
      </c>
      <c r="Q53" s="58">
        <f t="shared" si="14"/>
        <v>0.64444444444444449</v>
      </c>
      <c r="R53" s="59">
        <f t="shared" si="15"/>
        <v>0.16279069767441862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4</v>
      </c>
      <c r="E55" s="54">
        <f t="shared" si="6"/>
        <v>0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164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165</v>
      </c>
      <c r="D6" s="9" t="s">
        <v>166</v>
      </c>
      <c r="E6" s="8" t="s">
        <v>86</v>
      </c>
      <c r="F6" s="8" t="s">
        <v>167</v>
      </c>
      <c r="G6" s="8" t="s">
        <v>168</v>
      </c>
      <c r="H6" s="8" t="s">
        <v>86</v>
      </c>
      <c r="I6" s="8" t="s">
        <v>169</v>
      </c>
      <c r="J6" s="8" t="s">
        <v>170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2705</v>
      </c>
      <c r="D7" s="14">
        <v>2857</v>
      </c>
      <c r="E7" s="15">
        <f t="shared" ref="E7:E15" si="0">(D7-C7)/C7</f>
        <v>5.6192236598890943E-2</v>
      </c>
      <c r="F7" s="14">
        <v>2107</v>
      </c>
      <c r="G7" s="14">
        <v>2155</v>
      </c>
      <c r="H7" s="16">
        <f t="shared" ref="H7:H15" si="1">(G7-F7)/F7</f>
        <v>2.2781205505457997E-2</v>
      </c>
      <c r="I7" s="14">
        <v>808</v>
      </c>
      <c r="J7" s="14">
        <v>992</v>
      </c>
      <c r="K7" s="16">
        <f t="shared" ref="K7:K15" si="2">(J7-I7)/I7</f>
        <v>0.22772277227722773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0.76308760683760679</v>
      </c>
      <c r="Q7" s="19">
        <f t="shared" ref="Q7:Q15" si="4">G7/N7</f>
        <v>0.99907278627723695</v>
      </c>
      <c r="R7" s="20">
        <f t="shared" ref="R7:R15" si="5">J7/O7</f>
        <v>0.46903073286052011</v>
      </c>
      <c r="S7" s="21"/>
      <c r="T7" s="2"/>
      <c r="U7" s="2"/>
    </row>
    <row r="8" spans="1:21">
      <c r="A8" s="91" t="s">
        <v>5</v>
      </c>
      <c r="B8" s="92"/>
      <c r="C8" s="22">
        <v>430</v>
      </c>
      <c r="D8" s="22">
        <v>438</v>
      </c>
      <c r="E8" s="15">
        <f t="shared" si="0"/>
        <v>1.8604651162790697E-2</v>
      </c>
      <c r="F8" s="22">
        <v>305</v>
      </c>
      <c r="G8" s="22">
        <v>316</v>
      </c>
      <c r="H8" s="16">
        <f t="shared" si="1"/>
        <v>3.6065573770491806E-2</v>
      </c>
      <c r="I8" s="22">
        <v>144</v>
      </c>
      <c r="J8" s="22">
        <v>175</v>
      </c>
      <c r="K8" s="16">
        <f t="shared" si="2"/>
        <v>0.21527777777777779</v>
      </c>
      <c r="L8" s="17"/>
      <c r="M8" s="18">
        <v>392</v>
      </c>
      <c r="N8" s="18">
        <v>198</v>
      </c>
      <c r="O8" s="18">
        <v>195</v>
      </c>
      <c r="P8" s="19">
        <f t="shared" si="3"/>
        <v>1.1173469387755102</v>
      </c>
      <c r="Q8" s="19">
        <f t="shared" si="4"/>
        <v>1.595959595959596</v>
      </c>
      <c r="R8" s="20">
        <f t="shared" si="5"/>
        <v>0.89743589743589747</v>
      </c>
      <c r="S8" s="21"/>
      <c r="T8" s="2"/>
      <c r="U8" s="2"/>
    </row>
    <row r="9" spans="1:21">
      <c r="A9" s="91" t="s">
        <v>40</v>
      </c>
      <c r="B9" s="92"/>
      <c r="C9" s="22">
        <v>334</v>
      </c>
      <c r="D9" s="22">
        <v>344</v>
      </c>
      <c r="E9" s="15">
        <f t="shared" si="0"/>
        <v>2.9940119760479042E-2</v>
      </c>
      <c r="F9" s="22">
        <v>254</v>
      </c>
      <c r="G9" s="22">
        <v>247</v>
      </c>
      <c r="H9" s="16">
        <f t="shared" si="1"/>
        <v>-2.7559055118110236E-2</v>
      </c>
      <c r="I9" s="22">
        <v>124</v>
      </c>
      <c r="J9" s="22">
        <v>152</v>
      </c>
      <c r="K9" s="16">
        <f t="shared" si="2"/>
        <v>0.22580645161290322</v>
      </c>
      <c r="L9" s="17"/>
      <c r="M9" s="18">
        <v>343</v>
      </c>
      <c r="N9" s="18">
        <v>169</v>
      </c>
      <c r="O9" s="18">
        <v>167</v>
      </c>
      <c r="P9" s="19">
        <f t="shared" si="3"/>
        <v>1.0029154518950438</v>
      </c>
      <c r="Q9" s="19">
        <f t="shared" si="4"/>
        <v>1.4615384615384615</v>
      </c>
      <c r="R9" s="20">
        <f t="shared" si="5"/>
        <v>0.91017964071856283</v>
      </c>
      <c r="S9" s="21"/>
      <c r="T9" s="2"/>
      <c r="U9" s="2"/>
    </row>
    <row r="10" spans="1:21">
      <c r="A10" s="91" t="s">
        <v>6</v>
      </c>
      <c r="B10" s="92"/>
      <c r="C10" s="22">
        <v>1748</v>
      </c>
      <c r="D10" s="22">
        <v>1767</v>
      </c>
      <c r="E10" s="15">
        <f t="shared" si="0"/>
        <v>1.0869565217391304E-2</v>
      </c>
      <c r="F10" s="22">
        <v>1354</v>
      </c>
      <c r="G10" s="22">
        <v>1338</v>
      </c>
      <c r="H10" s="16">
        <f t="shared" si="1"/>
        <v>-1.1816838995568686E-2</v>
      </c>
      <c r="I10" s="22">
        <v>521</v>
      </c>
      <c r="J10" s="22">
        <v>588</v>
      </c>
      <c r="K10" s="16">
        <f t="shared" si="2"/>
        <v>0.12859884836852206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0.83349056603773586</v>
      </c>
      <c r="Q10" s="19">
        <f t="shared" si="4"/>
        <v>1.2119565217391304</v>
      </c>
      <c r="R10" s="20">
        <f t="shared" si="5"/>
        <v>0.53846153846153844</v>
      </c>
      <c r="S10" s="21"/>
      <c r="T10" s="2"/>
      <c r="U10" s="2"/>
    </row>
    <row r="11" spans="1:21">
      <c r="A11" s="91" t="s">
        <v>7</v>
      </c>
      <c r="B11" s="92"/>
      <c r="C11" s="14">
        <v>247</v>
      </c>
      <c r="D11" s="14">
        <v>307</v>
      </c>
      <c r="E11" s="15">
        <f t="shared" si="0"/>
        <v>0.24291497975708501</v>
      </c>
      <c r="F11" s="14">
        <v>222</v>
      </c>
      <c r="G11" s="14">
        <v>267</v>
      </c>
      <c r="H11" s="16">
        <f t="shared" si="1"/>
        <v>0.20270270270270271</v>
      </c>
      <c r="I11" s="14">
        <v>102</v>
      </c>
      <c r="J11" s="14">
        <v>154</v>
      </c>
      <c r="K11" s="16">
        <f t="shared" si="2"/>
        <v>0.50980392156862742</v>
      </c>
      <c r="L11" s="17"/>
      <c r="M11" s="18">
        <v>575</v>
      </c>
      <c r="N11" s="18">
        <v>460</v>
      </c>
      <c r="O11" s="18">
        <v>443</v>
      </c>
      <c r="P11" s="19">
        <f t="shared" si="3"/>
        <v>0.53391304347826085</v>
      </c>
      <c r="Q11" s="19">
        <f t="shared" si="4"/>
        <v>0.58043478260869563</v>
      </c>
      <c r="R11" s="20">
        <f t="shared" si="5"/>
        <v>0.34762979683972911</v>
      </c>
      <c r="S11" s="21"/>
      <c r="T11" s="2"/>
      <c r="U11" s="2"/>
    </row>
    <row r="12" spans="1:21">
      <c r="A12" s="91" t="s">
        <v>8</v>
      </c>
      <c r="B12" s="92"/>
      <c r="C12" s="14">
        <v>647</v>
      </c>
      <c r="D12" s="14">
        <v>713</v>
      </c>
      <c r="E12" s="15">
        <f t="shared" si="0"/>
        <v>0.10200927357032458</v>
      </c>
      <c r="F12" s="14">
        <v>483</v>
      </c>
      <c r="G12" s="14">
        <v>510</v>
      </c>
      <c r="H12" s="16">
        <f t="shared" si="1"/>
        <v>5.5900621118012424E-2</v>
      </c>
      <c r="I12" s="14">
        <v>169</v>
      </c>
      <c r="J12" s="14">
        <v>233</v>
      </c>
      <c r="K12" s="16">
        <f t="shared" si="2"/>
        <v>0.378698224852071</v>
      </c>
      <c r="L12" s="17"/>
      <c r="M12" s="18">
        <v>985</v>
      </c>
      <c r="N12" s="18">
        <v>536</v>
      </c>
      <c r="O12" s="18">
        <v>525</v>
      </c>
      <c r="P12" s="19">
        <f t="shared" si="3"/>
        <v>0.72385786802030461</v>
      </c>
      <c r="Q12" s="19">
        <f t="shared" si="4"/>
        <v>0.95149253731343286</v>
      </c>
      <c r="R12" s="20">
        <f t="shared" si="5"/>
        <v>0.44380952380952382</v>
      </c>
      <c r="S12" s="21"/>
      <c r="T12" s="2"/>
      <c r="U12" s="2"/>
    </row>
    <row r="13" spans="1:21">
      <c r="A13" s="91" t="s">
        <v>9</v>
      </c>
      <c r="B13" s="92"/>
      <c r="C13" s="23">
        <v>63</v>
      </c>
      <c r="D13" s="23">
        <v>70</v>
      </c>
      <c r="E13" s="15">
        <f t="shared" si="0"/>
        <v>0.1111111111111111</v>
      </c>
      <c r="F13" s="23">
        <v>48</v>
      </c>
      <c r="G13" s="23">
        <v>40</v>
      </c>
      <c r="H13" s="16">
        <f t="shared" si="1"/>
        <v>-0.16666666666666666</v>
      </c>
      <c r="I13" s="23">
        <v>16</v>
      </c>
      <c r="J13" s="23">
        <v>17</v>
      </c>
      <c r="K13" s="16">
        <f>(J13-I13)/I13</f>
        <v>6.25E-2</v>
      </c>
      <c r="L13" s="17"/>
      <c r="M13" s="18">
        <v>64</v>
      </c>
      <c r="N13" s="18">
        <v>57</v>
      </c>
      <c r="O13" s="18">
        <v>55</v>
      </c>
      <c r="P13" s="19">
        <f t="shared" si="3"/>
        <v>1.09375</v>
      </c>
      <c r="Q13" s="19">
        <f t="shared" si="4"/>
        <v>0.70175438596491224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867</v>
      </c>
      <c r="D14" s="22">
        <v>881</v>
      </c>
      <c r="E14" s="15">
        <f t="shared" si="0"/>
        <v>1.6147635524798153E-2</v>
      </c>
      <c r="F14" s="22">
        <v>355</v>
      </c>
      <c r="G14" s="22">
        <v>311</v>
      </c>
      <c r="H14" s="16">
        <f t="shared" si="1"/>
        <v>-0.12394366197183099</v>
      </c>
      <c r="I14" s="22">
        <v>88</v>
      </c>
      <c r="J14" s="22">
        <v>83</v>
      </c>
      <c r="K14" s="16">
        <f t="shared" si="2"/>
        <v>-5.6818181818181816E-2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0.97455752212389379</v>
      </c>
      <c r="Q14" s="19">
        <f t="shared" si="4"/>
        <v>0.95398773006134974</v>
      </c>
      <c r="R14" s="20">
        <f t="shared" si="5"/>
        <v>0.26265822784810128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3572</v>
      </c>
      <c r="D15" s="26">
        <f>D7+D14</f>
        <v>3738</v>
      </c>
      <c r="E15" s="27">
        <f t="shared" si="0"/>
        <v>4.647256438969765E-2</v>
      </c>
      <c r="F15" s="25">
        <f>F7+F14</f>
        <v>2462</v>
      </c>
      <c r="G15" s="25">
        <f>G7+G14</f>
        <v>2466</v>
      </c>
      <c r="H15" s="28">
        <f t="shared" si="1"/>
        <v>1.6246953696181965E-3</v>
      </c>
      <c r="I15" s="25">
        <f>I7+I14</f>
        <v>896</v>
      </c>
      <c r="J15" s="25">
        <f>J7+J14</f>
        <v>1075</v>
      </c>
      <c r="K15" s="28">
        <f t="shared" si="2"/>
        <v>0.19977678571428573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0.80421686746987953</v>
      </c>
      <c r="Q15" s="31">
        <f t="shared" si="4"/>
        <v>0.99315344341522349</v>
      </c>
      <c r="R15" s="32">
        <f t="shared" si="5"/>
        <v>0.44220485396955983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252</v>
      </c>
      <c r="D17" s="43">
        <v>268</v>
      </c>
      <c r="E17" s="15">
        <f t="shared" ref="E17:E55" si="6">(D17-C17)/C17</f>
        <v>6.3492063492063489E-2</v>
      </c>
      <c r="F17" s="22">
        <v>188</v>
      </c>
      <c r="G17" s="22">
        <v>189</v>
      </c>
      <c r="H17" s="16">
        <f t="shared" ref="H17:H43" si="7">(G17-F17)/F17</f>
        <v>5.3191489361702126E-3</v>
      </c>
      <c r="I17" s="22">
        <v>92</v>
      </c>
      <c r="J17" s="22">
        <v>87</v>
      </c>
      <c r="K17" s="16">
        <f t="shared" ref="K17:K44" si="8">(J17-I17)/I17</f>
        <v>-5.434782608695652E-2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0.88448844884488453</v>
      </c>
      <c r="Q17" s="19">
        <f t="shared" ref="Q17:Q47" si="10">G17/N17</f>
        <v>1.3216783216783217</v>
      </c>
      <c r="R17" s="20">
        <f t="shared" ref="R17:R47" si="11">J17/O17</f>
        <v>0.61267605633802813</v>
      </c>
      <c r="S17" s="21"/>
      <c r="T17" s="2"/>
      <c r="U17" s="2"/>
    </row>
    <row r="18" spans="1:21">
      <c r="A18" s="89"/>
      <c r="B18" s="42" t="s">
        <v>15</v>
      </c>
      <c r="C18" s="46">
        <v>341</v>
      </c>
      <c r="D18" s="47">
        <v>409</v>
      </c>
      <c r="E18" s="48">
        <f t="shared" si="6"/>
        <v>0.19941348973607037</v>
      </c>
      <c r="F18" s="46">
        <v>254</v>
      </c>
      <c r="G18" s="46">
        <v>281</v>
      </c>
      <c r="H18" s="49">
        <f t="shared" si="7"/>
        <v>0.1062992125984252</v>
      </c>
      <c r="I18" s="46">
        <v>121</v>
      </c>
      <c r="J18" s="46">
        <v>137</v>
      </c>
      <c r="K18" s="49">
        <f t="shared" si="8"/>
        <v>0.13223140495867769</v>
      </c>
      <c r="L18" s="44"/>
      <c r="M18" s="50">
        <v>442</v>
      </c>
      <c r="N18" s="50">
        <v>219</v>
      </c>
      <c r="O18" s="50">
        <v>217</v>
      </c>
      <c r="P18" s="19">
        <f t="shared" si="9"/>
        <v>0.92533936651583715</v>
      </c>
      <c r="Q18" s="19">
        <f t="shared" si="10"/>
        <v>1.2831050228310503</v>
      </c>
      <c r="R18" s="20">
        <f t="shared" si="11"/>
        <v>0.63133640552995396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147</v>
      </c>
      <c r="E19" s="54">
        <f t="shared" si="6"/>
        <v>0.13953488372093023</v>
      </c>
      <c r="F19" s="52">
        <v>44</v>
      </c>
      <c r="G19" s="52">
        <v>31</v>
      </c>
      <c r="H19" s="55">
        <f t="shared" si="7"/>
        <v>-0.29545454545454547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0.96078431372549022</v>
      </c>
      <c r="Q19" s="58">
        <f t="shared" si="10"/>
        <v>0.73809523809523814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313</v>
      </c>
      <c r="D20" s="47">
        <v>305</v>
      </c>
      <c r="E20" s="48">
        <f t="shared" si="6"/>
        <v>-2.5559105431309903E-2</v>
      </c>
      <c r="F20" s="46">
        <v>241</v>
      </c>
      <c r="G20" s="46">
        <v>228</v>
      </c>
      <c r="H20" s="49">
        <f t="shared" si="7"/>
        <v>-5.3941908713692949E-2</v>
      </c>
      <c r="I20" s="46">
        <v>84</v>
      </c>
      <c r="J20" s="46">
        <v>105</v>
      </c>
      <c r="K20" s="16">
        <f t="shared" si="8"/>
        <v>0.25</v>
      </c>
      <c r="L20" s="44"/>
      <c r="M20" s="50">
        <v>335</v>
      </c>
      <c r="N20" s="50">
        <v>157</v>
      </c>
      <c r="O20" s="50">
        <v>153</v>
      </c>
      <c r="P20" s="61">
        <f t="shared" si="9"/>
        <v>0.91044776119402981</v>
      </c>
      <c r="Q20" s="61">
        <f t="shared" si="10"/>
        <v>1.4522292993630572</v>
      </c>
      <c r="R20" s="62">
        <f t="shared" si="11"/>
        <v>0.68627450980392157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476</v>
      </c>
      <c r="D21" s="43">
        <v>496</v>
      </c>
      <c r="E21" s="15">
        <f t="shared" si="6"/>
        <v>4.2016806722689079E-2</v>
      </c>
      <c r="F21" s="22">
        <v>359</v>
      </c>
      <c r="G21" s="22">
        <v>362</v>
      </c>
      <c r="H21" s="16">
        <f t="shared" si="7"/>
        <v>8.356545961002786E-3</v>
      </c>
      <c r="I21" s="22">
        <v>129</v>
      </c>
      <c r="J21" s="22">
        <v>168</v>
      </c>
      <c r="K21" s="49">
        <f t="shared" si="8"/>
        <v>0.30232558139534882</v>
      </c>
      <c r="L21" s="44"/>
      <c r="M21" s="18">
        <v>567</v>
      </c>
      <c r="N21" s="18">
        <v>304</v>
      </c>
      <c r="O21" s="18">
        <v>298</v>
      </c>
      <c r="P21" s="19">
        <f t="shared" si="9"/>
        <v>0.87477954144620806</v>
      </c>
      <c r="Q21" s="19">
        <f t="shared" si="10"/>
        <v>1.1907894736842106</v>
      </c>
      <c r="R21" s="20">
        <f t="shared" si="11"/>
        <v>0.56375838926174493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181</v>
      </c>
      <c r="D22" s="53">
        <v>182</v>
      </c>
      <c r="E22" s="54">
        <f t="shared" si="6"/>
        <v>5.5248618784530384E-3</v>
      </c>
      <c r="F22" s="52">
        <v>89</v>
      </c>
      <c r="G22" s="52">
        <v>77</v>
      </c>
      <c r="H22" s="55">
        <f t="shared" si="7"/>
        <v>-0.1348314606741573</v>
      </c>
      <c r="I22" s="52">
        <v>30</v>
      </c>
      <c r="J22" s="52">
        <v>22</v>
      </c>
      <c r="K22" s="55">
        <f t="shared" si="8"/>
        <v>-0.26666666666666666</v>
      </c>
      <c r="L22" s="56"/>
      <c r="M22" s="57">
        <v>186</v>
      </c>
      <c r="N22" s="57">
        <v>75</v>
      </c>
      <c r="O22" s="57">
        <v>75</v>
      </c>
      <c r="P22" s="58">
        <f t="shared" si="9"/>
        <v>0.978494623655914</v>
      </c>
      <c r="Q22" s="58">
        <f t="shared" si="10"/>
        <v>1.0266666666666666</v>
      </c>
      <c r="R22" s="59">
        <f t="shared" si="11"/>
        <v>0.29333333333333333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324</v>
      </c>
      <c r="D23" s="47">
        <v>331</v>
      </c>
      <c r="E23" s="48">
        <f t="shared" si="6"/>
        <v>2.1604938271604937E-2</v>
      </c>
      <c r="F23" s="46">
        <v>232</v>
      </c>
      <c r="G23" s="46">
        <v>241</v>
      </c>
      <c r="H23" s="49">
        <f t="shared" si="7"/>
        <v>3.8793103448275863E-2</v>
      </c>
      <c r="I23" s="46">
        <v>83</v>
      </c>
      <c r="J23" s="46">
        <v>102</v>
      </c>
      <c r="K23" s="16">
        <f t="shared" si="8"/>
        <v>0.2289156626506024</v>
      </c>
      <c r="L23" s="44"/>
      <c r="M23" s="50">
        <v>307</v>
      </c>
      <c r="N23" s="50">
        <v>129</v>
      </c>
      <c r="O23" s="50">
        <v>128</v>
      </c>
      <c r="P23" s="61">
        <f t="shared" si="9"/>
        <v>1.0781758957654723</v>
      </c>
      <c r="Q23" s="61">
        <f t="shared" si="10"/>
        <v>1.8682170542635659</v>
      </c>
      <c r="R23" s="62">
        <f t="shared" si="11"/>
        <v>0.796875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471</v>
      </c>
      <c r="D24" s="43">
        <v>483</v>
      </c>
      <c r="E24" s="15">
        <f t="shared" si="6"/>
        <v>2.5477707006369428E-2</v>
      </c>
      <c r="F24" s="22">
        <v>341</v>
      </c>
      <c r="G24" s="22">
        <v>352</v>
      </c>
      <c r="H24" s="16">
        <f t="shared" si="7"/>
        <v>3.2258064516129031E-2</v>
      </c>
      <c r="I24" s="22">
        <v>127</v>
      </c>
      <c r="J24" s="22">
        <v>158</v>
      </c>
      <c r="K24" s="49">
        <f t="shared" si="8"/>
        <v>0.24409448818897639</v>
      </c>
      <c r="L24" s="44"/>
      <c r="M24" s="18">
        <v>478</v>
      </c>
      <c r="N24" s="18">
        <v>225</v>
      </c>
      <c r="O24" s="18">
        <v>223</v>
      </c>
      <c r="P24" s="19">
        <f t="shared" si="9"/>
        <v>1.0104602510460252</v>
      </c>
      <c r="Q24" s="19">
        <f t="shared" si="10"/>
        <v>1.5644444444444445</v>
      </c>
      <c r="R24" s="20">
        <f t="shared" si="11"/>
        <v>0.70852017937219736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235</v>
      </c>
      <c r="D25" s="53">
        <v>221</v>
      </c>
      <c r="E25" s="54">
        <f t="shared" si="6"/>
        <v>-5.9574468085106386E-2</v>
      </c>
      <c r="F25" s="52">
        <v>69</v>
      </c>
      <c r="G25" s="52">
        <v>55</v>
      </c>
      <c r="H25" s="55">
        <f t="shared" si="7"/>
        <v>-0.20289855072463769</v>
      </c>
      <c r="I25" s="52">
        <v>15</v>
      </c>
      <c r="J25" s="52">
        <v>4</v>
      </c>
      <c r="K25" s="55">
        <f t="shared" si="8"/>
        <v>-0.73333333333333328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0.93220338983050843</v>
      </c>
      <c r="R25" s="59">
        <f t="shared" si="11"/>
        <v>6.8965517241379309E-2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203</v>
      </c>
      <c r="D26" s="47">
        <v>224</v>
      </c>
      <c r="E26" s="48">
        <f t="shared" si="6"/>
        <v>0.10344827586206896</v>
      </c>
      <c r="F26" s="46">
        <v>150</v>
      </c>
      <c r="G26" s="46">
        <v>157</v>
      </c>
      <c r="H26" s="49">
        <f t="shared" si="7"/>
        <v>4.6666666666666669E-2</v>
      </c>
      <c r="I26" s="46">
        <v>70</v>
      </c>
      <c r="J26" s="46">
        <v>74</v>
      </c>
      <c r="K26" s="16">
        <f t="shared" si="8"/>
        <v>5.7142857142857141E-2</v>
      </c>
      <c r="L26" s="44"/>
      <c r="M26" s="50">
        <v>217</v>
      </c>
      <c r="N26" s="50">
        <v>104</v>
      </c>
      <c r="O26" s="50">
        <v>102</v>
      </c>
      <c r="P26" s="61">
        <f t="shared" si="9"/>
        <v>1.032258064516129</v>
      </c>
      <c r="Q26" s="61">
        <f t="shared" si="10"/>
        <v>1.5096153846153846</v>
      </c>
      <c r="R26" s="62">
        <f t="shared" si="11"/>
        <v>0.72549019607843135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288</v>
      </c>
      <c r="D27" s="43">
        <v>302</v>
      </c>
      <c r="E27" s="15">
        <f t="shared" si="6"/>
        <v>4.8611111111111112E-2</v>
      </c>
      <c r="F27" s="22">
        <v>221</v>
      </c>
      <c r="G27" s="22">
        <v>223</v>
      </c>
      <c r="H27" s="16">
        <f t="shared" si="7"/>
        <v>9.0497737556561094E-3</v>
      </c>
      <c r="I27" s="22">
        <v>99</v>
      </c>
      <c r="J27" s="22">
        <v>101</v>
      </c>
      <c r="K27" s="49">
        <f t="shared" si="8"/>
        <v>2.0202020202020204E-2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0.95569620253164556</v>
      </c>
      <c r="Q27" s="19">
        <f t="shared" si="10"/>
        <v>1.2054054054054053</v>
      </c>
      <c r="R27" s="20">
        <f t="shared" si="11"/>
        <v>0.55494505494505497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26</v>
      </c>
      <c r="D28" s="53">
        <v>24</v>
      </c>
      <c r="E28" s="54">
        <f t="shared" si="6"/>
        <v>-7.6923076923076927E-2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66</v>
      </c>
      <c r="D29" s="47">
        <v>63</v>
      </c>
      <c r="E29" s="48">
        <f t="shared" si="6"/>
        <v>-4.5454545454545456E-2</v>
      </c>
      <c r="F29" s="46">
        <v>54</v>
      </c>
      <c r="G29" s="46">
        <v>47</v>
      </c>
      <c r="H29" s="49">
        <f t="shared" si="7"/>
        <v>-0.12962962962962962</v>
      </c>
      <c r="I29" s="46">
        <v>24</v>
      </c>
      <c r="J29" s="46">
        <v>25</v>
      </c>
      <c r="K29" s="16">
        <f t="shared" si="8"/>
        <v>4.1666666666666664E-2</v>
      </c>
      <c r="L29" s="44"/>
      <c r="M29" s="50">
        <v>75</v>
      </c>
      <c r="N29" s="50">
        <v>48</v>
      </c>
      <c r="O29" s="50">
        <v>48</v>
      </c>
      <c r="P29" s="61">
        <f t="shared" si="9"/>
        <v>0.84</v>
      </c>
      <c r="Q29" s="61">
        <f t="shared" si="10"/>
        <v>0.97916666666666663</v>
      </c>
      <c r="R29" s="62">
        <f t="shared" si="11"/>
        <v>0.52083333333333337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108</v>
      </c>
      <c r="D30" s="43">
        <v>116</v>
      </c>
      <c r="E30" s="15">
        <f t="shared" si="6"/>
        <v>7.407407407407407E-2</v>
      </c>
      <c r="F30" s="22">
        <v>83</v>
      </c>
      <c r="G30" s="22">
        <v>83</v>
      </c>
      <c r="H30" s="16">
        <f t="shared" si="7"/>
        <v>0</v>
      </c>
      <c r="I30" s="22">
        <v>28</v>
      </c>
      <c r="J30" s="22">
        <v>36</v>
      </c>
      <c r="K30" s="49">
        <f t="shared" si="8"/>
        <v>0.2857142857142857</v>
      </c>
      <c r="L30" s="44"/>
      <c r="M30" s="18">
        <v>139</v>
      </c>
      <c r="N30" s="18">
        <v>83</v>
      </c>
      <c r="O30" s="18">
        <v>81</v>
      </c>
      <c r="P30" s="19">
        <f t="shared" si="9"/>
        <v>0.83453237410071945</v>
      </c>
      <c r="Q30" s="19">
        <f t="shared" si="10"/>
        <v>1</v>
      </c>
      <c r="R30" s="20">
        <f t="shared" si="11"/>
        <v>0.44444444444444442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99</v>
      </c>
      <c r="D31" s="53">
        <v>105</v>
      </c>
      <c r="E31" s="54">
        <f t="shared" si="6"/>
        <v>6.0606060606060608E-2</v>
      </c>
      <c r="F31" s="52">
        <v>61</v>
      </c>
      <c r="G31" s="52">
        <v>74</v>
      </c>
      <c r="H31" s="55">
        <f t="shared" si="7"/>
        <v>0.21311475409836064</v>
      </c>
      <c r="I31" s="52">
        <v>24</v>
      </c>
      <c r="J31" s="52">
        <v>38</v>
      </c>
      <c r="K31" s="55">
        <f t="shared" si="8"/>
        <v>0.58333333333333337</v>
      </c>
      <c r="L31" s="56"/>
      <c r="M31" s="57">
        <v>112</v>
      </c>
      <c r="N31" s="57">
        <v>63</v>
      </c>
      <c r="O31" s="57">
        <v>56</v>
      </c>
      <c r="P31" s="58">
        <f t="shared" si="9"/>
        <v>0.9375</v>
      </c>
      <c r="Q31" s="58">
        <f t="shared" si="10"/>
        <v>1.1746031746031746</v>
      </c>
      <c r="R31" s="59">
        <f t="shared" si="11"/>
        <v>0.6785714285714286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26</v>
      </c>
      <c r="D32" s="47">
        <v>13</v>
      </c>
      <c r="E32" s="48">
        <f t="shared" si="6"/>
        <v>-0.5</v>
      </c>
      <c r="F32" s="46">
        <v>22</v>
      </c>
      <c r="G32" s="46">
        <v>12</v>
      </c>
      <c r="H32" s="49">
        <f t="shared" si="7"/>
        <v>-0.45454545454545453</v>
      </c>
      <c r="I32" s="46">
        <v>15</v>
      </c>
      <c r="J32" s="46">
        <v>11</v>
      </c>
      <c r="K32" s="16">
        <f t="shared" si="8"/>
        <v>-0.26666666666666666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38</v>
      </c>
      <c r="D33" s="43">
        <v>30</v>
      </c>
      <c r="E33" s="15">
        <f t="shared" si="6"/>
        <v>-0.21052631578947367</v>
      </c>
      <c r="F33" s="22">
        <v>30</v>
      </c>
      <c r="G33" s="22">
        <v>23</v>
      </c>
      <c r="H33" s="16">
        <f t="shared" si="7"/>
        <v>-0.23333333333333334</v>
      </c>
      <c r="I33" s="22">
        <v>21</v>
      </c>
      <c r="J33" s="22">
        <v>18</v>
      </c>
      <c r="K33" s="49">
        <f t="shared" si="8"/>
        <v>-0.14285714285714285</v>
      </c>
      <c r="L33" s="44"/>
      <c r="M33" s="18">
        <v>44</v>
      </c>
      <c r="N33" s="18">
        <v>26</v>
      </c>
      <c r="O33" s="18">
        <v>26</v>
      </c>
      <c r="P33" s="19">
        <f t="shared" si="9"/>
        <v>0.68181818181818177</v>
      </c>
      <c r="Q33" s="19">
        <f t="shared" si="10"/>
        <v>0.88461538461538458</v>
      </c>
      <c r="R33" s="20">
        <f t="shared" si="11"/>
        <v>0.69230769230769229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101</v>
      </c>
      <c r="D34" s="53">
        <v>102</v>
      </c>
      <c r="E34" s="54">
        <f t="shared" si="6"/>
        <v>9.9009900990099011E-3</v>
      </c>
      <c r="F34" s="52">
        <v>32</v>
      </c>
      <c r="G34" s="52">
        <v>22</v>
      </c>
      <c r="H34" s="55">
        <f t="shared" si="7"/>
        <v>-0.3125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0.99029126213592233</v>
      </c>
      <c r="Q34" s="58">
        <f t="shared" si="10"/>
        <v>0.62857142857142856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93</v>
      </c>
      <c r="D35" s="47">
        <v>124</v>
      </c>
      <c r="E35" s="48">
        <f t="shared" si="6"/>
        <v>0.33333333333333331</v>
      </c>
      <c r="F35" s="46">
        <v>64</v>
      </c>
      <c r="G35" s="46">
        <v>88</v>
      </c>
      <c r="H35" s="49">
        <f t="shared" si="7"/>
        <v>0.375</v>
      </c>
      <c r="I35" s="46">
        <v>35</v>
      </c>
      <c r="J35" s="46">
        <v>55</v>
      </c>
      <c r="K35" s="16">
        <f t="shared" si="8"/>
        <v>0.5714285714285714</v>
      </c>
      <c r="L35" s="44"/>
      <c r="M35" s="50">
        <v>107</v>
      </c>
      <c r="N35" s="50">
        <v>57</v>
      </c>
      <c r="O35" s="50">
        <v>57</v>
      </c>
      <c r="P35" s="61">
        <f t="shared" si="9"/>
        <v>1.1588785046728971</v>
      </c>
      <c r="Q35" s="61">
        <f t="shared" si="10"/>
        <v>1.5438596491228069</v>
      </c>
      <c r="R35" s="62">
        <f t="shared" si="11"/>
        <v>0.96491228070175439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162</v>
      </c>
      <c r="D36" s="43">
        <v>204</v>
      </c>
      <c r="E36" s="15">
        <f t="shared" si="6"/>
        <v>0.25925925925925924</v>
      </c>
      <c r="F36" s="22">
        <v>115</v>
      </c>
      <c r="G36" s="22">
        <v>148</v>
      </c>
      <c r="H36" s="16">
        <f t="shared" si="7"/>
        <v>0.28695652173913044</v>
      </c>
      <c r="I36" s="22">
        <v>56</v>
      </c>
      <c r="J36" s="22">
        <v>95</v>
      </c>
      <c r="K36" s="49">
        <f t="shared" si="8"/>
        <v>0.6964285714285714</v>
      </c>
      <c r="L36" s="44"/>
      <c r="M36" s="18">
        <v>228</v>
      </c>
      <c r="N36" s="18">
        <v>137</v>
      </c>
      <c r="O36" s="18">
        <v>135</v>
      </c>
      <c r="P36" s="19">
        <f t="shared" si="9"/>
        <v>0.89473684210526316</v>
      </c>
      <c r="Q36" s="19">
        <f t="shared" si="10"/>
        <v>1.0802919708029197</v>
      </c>
      <c r="R36" s="20">
        <f t="shared" si="11"/>
        <v>0.70370370370370372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50</v>
      </c>
      <c r="E37" s="54">
        <f t="shared" si="6"/>
        <v>0.19047619047619047</v>
      </c>
      <c r="F37" s="52">
        <v>26</v>
      </c>
      <c r="G37" s="52">
        <v>26</v>
      </c>
      <c r="H37" s="55">
        <f t="shared" si="7"/>
        <v>0</v>
      </c>
      <c r="I37" s="52">
        <v>7</v>
      </c>
      <c r="J37" s="52">
        <v>4</v>
      </c>
      <c r="K37" s="55">
        <f t="shared" si="8"/>
        <v>-0.42857142857142855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1.0833333333333333</v>
      </c>
      <c r="R37" s="59">
        <f t="shared" si="11"/>
        <v>0.16666666666666666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18</v>
      </c>
      <c r="E38" s="71">
        <f t="shared" si="6"/>
        <v>0.2857142857142857</v>
      </c>
      <c r="F38" s="72">
        <v>9</v>
      </c>
      <c r="G38" s="72">
        <v>15</v>
      </c>
      <c r="H38" s="73">
        <f t="shared" si="7"/>
        <v>0.66666666666666663</v>
      </c>
      <c r="I38" s="72">
        <v>3</v>
      </c>
      <c r="J38" s="72">
        <v>6</v>
      </c>
      <c r="K38" s="16">
        <f t="shared" si="8"/>
        <v>1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0"/>
        <v>2.5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31</v>
      </c>
      <c r="D39" s="43">
        <v>35</v>
      </c>
      <c r="E39" s="15">
        <f t="shared" si="6"/>
        <v>0.12903225806451613</v>
      </c>
      <c r="F39" s="22">
        <v>20</v>
      </c>
      <c r="G39" s="22">
        <v>28</v>
      </c>
      <c r="H39" s="16">
        <f t="shared" si="7"/>
        <v>0.4</v>
      </c>
      <c r="I39" s="22">
        <v>9</v>
      </c>
      <c r="J39" s="22">
        <v>11</v>
      </c>
      <c r="K39" s="49">
        <f t="shared" si="8"/>
        <v>0.22222222222222221</v>
      </c>
      <c r="L39" s="44"/>
      <c r="M39" s="18">
        <v>39</v>
      </c>
      <c r="N39" s="18">
        <v>21</v>
      </c>
      <c r="O39" s="18">
        <v>21</v>
      </c>
      <c r="P39" s="19">
        <f t="shared" si="9"/>
        <v>0.89743589743589747</v>
      </c>
      <c r="Q39" s="19">
        <f t="shared" si="10"/>
        <v>1.3333333333333333</v>
      </c>
      <c r="R39" s="20">
        <f t="shared" si="11"/>
        <v>0.52380952380952384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41</v>
      </c>
      <c r="D40" s="53">
        <v>25</v>
      </c>
      <c r="E40" s="54">
        <f t="shared" si="6"/>
        <v>-0.3902439024390244</v>
      </c>
      <c r="F40" s="52">
        <v>14</v>
      </c>
      <c r="G40" s="52">
        <v>9</v>
      </c>
      <c r="H40" s="55">
        <f t="shared" si="7"/>
        <v>-0.35714285714285715</v>
      </c>
      <c r="I40" s="52">
        <v>4</v>
      </c>
      <c r="J40" s="52">
        <v>1</v>
      </c>
      <c r="K40" s="55">
        <f t="shared" si="8"/>
        <v>-0.75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0.125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381</v>
      </c>
      <c r="D41" s="70">
        <v>353</v>
      </c>
      <c r="E41" s="71">
        <f t="shared" si="6"/>
        <v>-7.3490813648293962E-2</v>
      </c>
      <c r="F41" s="72">
        <v>330</v>
      </c>
      <c r="G41" s="72">
        <v>302</v>
      </c>
      <c r="H41" s="73">
        <f t="shared" si="7"/>
        <v>-8.4848484848484854E-2</v>
      </c>
      <c r="I41" s="72">
        <v>112</v>
      </c>
      <c r="J41" s="72">
        <v>113</v>
      </c>
      <c r="K41" s="16">
        <f t="shared" si="8"/>
        <v>8.9285714285714281E-3</v>
      </c>
      <c r="L41" s="74"/>
      <c r="M41" s="75">
        <v>590</v>
      </c>
      <c r="N41" s="75">
        <v>349</v>
      </c>
      <c r="O41" s="75">
        <v>346</v>
      </c>
      <c r="P41" s="76">
        <f t="shared" si="9"/>
        <v>0.59830508474576272</v>
      </c>
      <c r="Q41" s="76">
        <f t="shared" si="10"/>
        <v>0.86532951289398286</v>
      </c>
      <c r="R41" s="77">
        <f t="shared" si="11"/>
        <v>0.32658959537572252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665</v>
      </c>
      <c r="D42" s="53">
        <v>660</v>
      </c>
      <c r="E42" s="54">
        <f t="shared" si="6"/>
        <v>-7.5187969924812026E-3</v>
      </c>
      <c r="F42" s="52">
        <v>574</v>
      </c>
      <c r="G42" s="52">
        <v>550</v>
      </c>
      <c r="H42" s="55">
        <f t="shared" si="7"/>
        <v>-4.1811846689895474E-2</v>
      </c>
      <c r="I42" s="52">
        <v>208</v>
      </c>
      <c r="J42" s="52">
        <v>240</v>
      </c>
      <c r="K42" s="55">
        <f t="shared" si="8"/>
        <v>0.15384615384615385</v>
      </c>
      <c r="L42" s="56"/>
      <c r="M42" s="57">
        <v>1199</v>
      </c>
      <c r="N42" s="57">
        <v>749</v>
      </c>
      <c r="O42" s="57">
        <v>730</v>
      </c>
      <c r="P42" s="58">
        <f t="shared" si="9"/>
        <v>0.55045871559633031</v>
      </c>
      <c r="Q42" s="58">
        <f t="shared" si="10"/>
        <v>0.73431241655540724</v>
      </c>
      <c r="R42" s="59">
        <f t="shared" si="11"/>
        <v>0.32876712328767121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6"/>
        <v>-0.33333333333333331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13</v>
      </c>
      <c r="D44" s="43">
        <v>17</v>
      </c>
      <c r="E44" s="15">
        <f t="shared" si="6"/>
        <v>0.30769230769230771</v>
      </c>
      <c r="F44" s="22">
        <v>13</v>
      </c>
      <c r="G44" s="22">
        <v>14</v>
      </c>
      <c r="H44" s="49">
        <f>(G44-F44)/F44</f>
        <v>7.6923076923076927E-2</v>
      </c>
      <c r="I44" s="22">
        <v>4</v>
      </c>
      <c r="J44" s="22">
        <v>10</v>
      </c>
      <c r="K44" s="49">
        <f t="shared" si="8"/>
        <v>1.5</v>
      </c>
      <c r="L44" s="44"/>
      <c r="M44" s="18">
        <v>23</v>
      </c>
      <c r="N44" s="18">
        <v>17</v>
      </c>
      <c r="O44" s="18">
        <v>16</v>
      </c>
      <c r="P44" s="19">
        <f t="shared" si="9"/>
        <v>0.73913043478260865</v>
      </c>
      <c r="Q44" s="19">
        <f t="shared" si="10"/>
        <v>0.82352941176470584</v>
      </c>
      <c r="R44" s="20">
        <f t="shared" si="11"/>
        <v>0.625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5</v>
      </c>
      <c r="H45" s="55">
        <f>(G45-F45)/F45</f>
        <v>-0.2857142857142857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0.7142857142857143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10</v>
      </c>
      <c r="D46" s="47">
        <v>6</v>
      </c>
      <c r="E46" s="48">
        <f t="shared" si="6"/>
        <v>-0.4</v>
      </c>
      <c r="F46" s="46">
        <v>9</v>
      </c>
      <c r="G46" s="46">
        <v>5</v>
      </c>
      <c r="H46" s="49">
        <f>(G46-F46)/F46</f>
        <v>-0.44444444444444442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14</v>
      </c>
      <c r="D47" s="53">
        <v>10</v>
      </c>
      <c r="E47" s="54">
        <f t="shared" si="6"/>
        <v>-0.2857142857142857</v>
      </c>
      <c r="F47" s="52">
        <v>13</v>
      </c>
      <c r="G47" s="52">
        <v>8</v>
      </c>
      <c r="H47" s="55">
        <f>(G47-F47)/F47</f>
        <v>-0.38461538461538464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0.35714285714285715</v>
      </c>
      <c r="Q47" s="58">
        <f t="shared" si="10"/>
        <v>0.34782608695652173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1</v>
      </c>
      <c r="H49" s="55">
        <f t="shared" si="13"/>
        <v>-0.75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0.2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34</v>
      </c>
      <c r="D50" s="47">
        <v>39</v>
      </c>
      <c r="E50" s="48">
        <f t="shared" si="6"/>
        <v>0.14705882352941177</v>
      </c>
      <c r="F50" s="46">
        <v>27</v>
      </c>
      <c r="G50" s="46">
        <v>34</v>
      </c>
      <c r="H50" s="49">
        <f t="shared" si="13"/>
        <v>0.25925925925925924</v>
      </c>
      <c r="I50" s="46">
        <v>2</v>
      </c>
      <c r="J50" s="46">
        <v>7</v>
      </c>
      <c r="K50" s="16">
        <f t="shared" ref="K50:K51" si="16">(J50-I50)/I50</f>
        <v>2.5</v>
      </c>
      <c r="L50" s="64"/>
      <c r="M50" s="50">
        <v>87</v>
      </c>
      <c r="N50" s="50">
        <v>59</v>
      </c>
      <c r="O50" s="50">
        <v>59</v>
      </c>
      <c r="P50" s="61">
        <f t="shared" si="9"/>
        <v>0.44827586206896552</v>
      </c>
      <c r="Q50" s="61">
        <f t="shared" si="14"/>
        <v>0.57627118644067798</v>
      </c>
      <c r="R50" s="62">
        <f t="shared" si="15"/>
        <v>0.11864406779661017</v>
      </c>
      <c r="S50" s="21"/>
    </row>
    <row r="51" spans="1:19" ht="15.75" thickBot="1">
      <c r="A51" s="80"/>
      <c r="B51" s="51" t="s">
        <v>15</v>
      </c>
      <c r="C51" s="52">
        <v>56</v>
      </c>
      <c r="D51" s="53">
        <v>59</v>
      </c>
      <c r="E51" s="54">
        <f t="shared" si="6"/>
        <v>5.3571428571428568E-2</v>
      </c>
      <c r="F51" s="52">
        <v>47</v>
      </c>
      <c r="G51" s="52">
        <v>50</v>
      </c>
      <c r="H51" s="55">
        <f t="shared" si="13"/>
        <v>6.3829787234042548E-2</v>
      </c>
      <c r="I51" s="52">
        <v>5</v>
      </c>
      <c r="J51" s="52">
        <v>12</v>
      </c>
      <c r="K51" s="55">
        <f t="shared" si="16"/>
        <v>1.4</v>
      </c>
      <c r="L51" s="65"/>
      <c r="M51" s="57">
        <v>159</v>
      </c>
      <c r="N51" s="57">
        <v>114</v>
      </c>
      <c r="O51" s="57">
        <v>112</v>
      </c>
      <c r="P51" s="58">
        <f t="shared" si="9"/>
        <v>0.37106918238993708</v>
      </c>
      <c r="Q51" s="58">
        <f t="shared" si="14"/>
        <v>0.43859649122807015</v>
      </c>
      <c r="R51" s="59">
        <f t="shared" si="15"/>
        <v>0.10714285714285714</v>
      </c>
      <c r="S51" s="21"/>
    </row>
    <row r="52" spans="1:19" ht="15.75" thickBot="1">
      <c r="A52" s="80" t="s">
        <v>28</v>
      </c>
      <c r="B52" s="42" t="s">
        <v>14</v>
      </c>
      <c r="C52" s="46">
        <v>26</v>
      </c>
      <c r="D52" s="47">
        <v>18</v>
      </c>
      <c r="E52" s="48">
        <f t="shared" si="6"/>
        <v>-0.30769230769230771</v>
      </c>
      <c r="F52" s="46">
        <v>23</v>
      </c>
      <c r="G52" s="46">
        <v>18</v>
      </c>
      <c r="H52" s="49">
        <f t="shared" si="13"/>
        <v>-0.21739130434782608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0.52941176470588236</v>
      </c>
      <c r="Q52" s="61">
        <f t="shared" si="14"/>
        <v>1.0588235294117647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34</v>
      </c>
      <c r="D53" s="53">
        <v>30</v>
      </c>
      <c r="E53" s="54">
        <f t="shared" si="6"/>
        <v>-0.11764705882352941</v>
      </c>
      <c r="F53" s="52">
        <v>31</v>
      </c>
      <c r="G53" s="52">
        <v>30</v>
      </c>
      <c r="H53" s="55">
        <f t="shared" si="13"/>
        <v>-3.2258064516129031E-2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0.44776119402985076</v>
      </c>
      <c r="Q53" s="58">
        <f t="shared" si="14"/>
        <v>0.66666666666666663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2</v>
      </c>
      <c r="E54" s="48">
        <f t="shared" si="6"/>
        <v>0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0.66666666666666663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4</v>
      </c>
      <c r="D55" s="53">
        <v>4</v>
      </c>
      <c r="E55" s="54">
        <f t="shared" si="6"/>
        <v>0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157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161</v>
      </c>
      <c r="D6" s="9" t="s">
        <v>158</v>
      </c>
      <c r="E6" s="8" t="s">
        <v>86</v>
      </c>
      <c r="F6" s="8" t="s">
        <v>162</v>
      </c>
      <c r="G6" s="8" t="s">
        <v>159</v>
      </c>
      <c r="H6" s="8" t="s">
        <v>86</v>
      </c>
      <c r="I6" s="8" t="s">
        <v>163</v>
      </c>
      <c r="J6" s="8" t="s">
        <v>160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2617</v>
      </c>
      <c r="D7" s="14">
        <v>2790</v>
      </c>
      <c r="E7" s="15">
        <f t="shared" ref="E7:E15" si="0">(D7-C7)/C7</f>
        <v>6.6106228505922807E-2</v>
      </c>
      <c r="F7" s="14">
        <v>2024</v>
      </c>
      <c r="G7" s="14">
        <v>2051</v>
      </c>
      <c r="H7" s="16">
        <f t="shared" ref="H7:H15" si="1">(G7-F7)/F7</f>
        <v>1.33399209486166E-2</v>
      </c>
      <c r="I7" s="14">
        <v>738</v>
      </c>
      <c r="J7" s="14">
        <v>926</v>
      </c>
      <c r="K7" s="16">
        <f t="shared" ref="K7:K15" si="2">(J7-I7)/I7</f>
        <v>0.25474254742547425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0.74519230769230771</v>
      </c>
      <c r="Q7" s="19">
        <f t="shared" ref="Q7:Q15" si="4">G7/N7</f>
        <v>0.95085767269355581</v>
      </c>
      <c r="R7" s="20">
        <f t="shared" ref="R7:R15" si="5">J7/O7</f>
        <v>0.43782505910165487</v>
      </c>
      <c r="S7" s="21"/>
      <c r="T7" s="2"/>
      <c r="U7" s="2"/>
    </row>
    <row r="8" spans="1:21">
      <c r="A8" s="91" t="s">
        <v>5</v>
      </c>
      <c r="B8" s="92"/>
      <c r="C8" s="22">
        <v>428</v>
      </c>
      <c r="D8" s="22">
        <v>436</v>
      </c>
      <c r="E8" s="15">
        <f t="shared" si="0"/>
        <v>1.8691588785046728E-2</v>
      </c>
      <c r="F8" s="22">
        <v>308</v>
      </c>
      <c r="G8" s="22">
        <v>318</v>
      </c>
      <c r="H8" s="16">
        <f t="shared" si="1"/>
        <v>3.2467532467532464E-2</v>
      </c>
      <c r="I8" s="22">
        <v>136</v>
      </c>
      <c r="J8" s="22">
        <v>166</v>
      </c>
      <c r="K8" s="16">
        <f t="shared" si="2"/>
        <v>0.22058823529411764</v>
      </c>
      <c r="L8" s="17"/>
      <c r="M8" s="18">
        <v>392</v>
      </c>
      <c r="N8" s="18">
        <v>198</v>
      </c>
      <c r="O8" s="18">
        <v>195</v>
      </c>
      <c r="P8" s="19">
        <f t="shared" si="3"/>
        <v>1.1122448979591837</v>
      </c>
      <c r="Q8" s="19">
        <f t="shared" si="4"/>
        <v>1.606060606060606</v>
      </c>
      <c r="R8" s="20">
        <f t="shared" si="5"/>
        <v>0.85128205128205126</v>
      </c>
      <c r="S8" s="21"/>
      <c r="T8" s="2"/>
      <c r="U8" s="2"/>
    </row>
    <row r="9" spans="1:21">
      <c r="A9" s="91" t="s">
        <v>40</v>
      </c>
      <c r="B9" s="92"/>
      <c r="C9" s="22">
        <v>332</v>
      </c>
      <c r="D9" s="22">
        <v>342</v>
      </c>
      <c r="E9" s="15">
        <f t="shared" si="0"/>
        <v>3.0120481927710843E-2</v>
      </c>
      <c r="F9" s="22">
        <v>259</v>
      </c>
      <c r="G9" s="22">
        <v>249</v>
      </c>
      <c r="H9" s="16">
        <f t="shared" si="1"/>
        <v>-3.8610038610038609E-2</v>
      </c>
      <c r="I9" s="22">
        <v>119</v>
      </c>
      <c r="J9" s="22">
        <v>145</v>
      </c>
      <c r="K9" s="16">
        <f t="shared" si="2"/>
        <v>0.21848739495798319</v>
      </c>
      <c r="L9" s="17"/>
      <c r="M9" s="18">
        <v>343</v>
      </c>
      <c r="N9" s="18">
        <v>169</v>
      </c>
      <c r="O9" s="18">
        <v>167</v>
      </c>
      <c r="P9" s="19">
        <f t="shared" si="3"/>
        <v>0.99708454810495628</v>
      </c>
      <c r="Q9" s="19">
        <f t="shared" si="4"/>
        <v>1.4733727810650887</v>
      </c>
      <c r="R9" s="20">
        <f t="shared" si="5"/>
        <v>0.86826347305389218</v>
      </c>
      <c r="S9" s="21"/>
      <c r="T9" s="2"/>
      <c r="U9" s="2"/>
    </row>
    <row r="10" spans="1:21">
      <c r="A10" s="91" t="s">
        <v>6</v>
      </c>
      <c r="B10" s="92"/>
      <c r="C10" s="22">
        <v>1706</v>
      </c>
      <c r="D10" s="22">
        <v>1740</v>
      </c>
      <c r="E10" s="15">
        <f t="shared" si="0"/>
        <v>1.992966002344666E-2</v>
      </c>
      <c r="F10" s="22">
        <v>1317</v>
      </c>
      <c r="G10" s="22">
        <v>1293</v>
      </c>
      <c r="H10" s="16">
        <f t="shared" si="1"/>
        <v>-1.8223234624145785E-2</v>
      </c>
      <c r="I10" s="22">
        <v>478</v>
      </c>
      <c r="J10" s="22">
        <v>548</v>
      </c>
      <c r="K10" s="16">
        <f t="shared" si="2"/>
        <v>0.14644351464435146</v>
      </c>
      <c r="L10" s="17"/>
      <c r="M10" s="18">
        <v>2120</v>
      </c>
      <c r="N10" s="18">
        <v>1104</v>
      </c>
      <c r="O10" s="18">
        <v>1092</v>
      </c>
      <c r="P10" s="19">
        <f t="shared" si="3"/>
        <v>0.82075471698113212</v>
      </c>
      <c r="Q10" s="19">
        <f t="shared" si="4"/>
        <v>1.1711956521739131</v>
      </c>
      <c r="R10" s="20">
        <f t="shared" si="5"/>
        <v>0.50183150183150182</v>
      </c>
      <c r="S10" s="21"/>
      <c r="T10" s="2"/>
      <c r="U10" s="2"/>
    </row>
    <row r="11" spans="1:21">
      <c r="A11" s="91" t="s">
        <v>7</v>
      </c>
      <c r="B11" s="92"/>
      <c r="C11" s="14">
        <v>226</v>
      </c>
      <c r="D11" s="14">
        <v>297</v>
      </c>
      <c r="E11" s="15">
        <f t="shared" si="0"/>
        <v>0.31415929203539822</v>
      </c>
      <c r="F11" s="14">
        <v>201</v>
      </c>
      <c r="G11" s="14">
        <v>248</v>
      </c>
      <c r="H11" s="16">
        <f t="shared" si="1"/>
        <v>0.23383084577114427</v>
      </c>
      <c r="I11" s="14">
        <v>90</v>
      </c>
      <c r="J11" s="14">
        <v>148</v>
      </c>
      <c r="K11" s="16">
        <f t="shared" si="2"/>
        <v>0.64444444444444449</v>
      </c>
      <c r="L11" s="17"/>
      <c r="M11" s="18">
        <v>575</v>
      </c>
      <c r="N11" s="18">
        <v>460</v>
      </c>
      <c r="O11" s="18">
        <v>443</v>
      </c>
      <c r="P11" s="19">
        <f t="shared" si="3"/>
        <v>0.51652173913043475</v>
      </c>
      <c r="Q11" s="19">
        <f t="shared" si="4"/>
        <v>0.53913043478260869</v>
      </c>
      <c r="R11" s="20">
        <f t="shared" si="5"/>
        <v>0.3340857787810384</v>
      </c>
      <c r="S11" s="21"/>
      <c r="T11" s="2"/>
      <c r="U11" s="2"/>
    </row>
    <row r="12" spans="1:21">
      <c r="A12" s="91" t="s">
        <v>8</v>
      </c>
      <c r="B12" s="92"/>
      <c r="C12" s="14">
        <v>612</v>
      </c>
      <c r="D12" s="14">
        <v>692</v>
      </c>
      <c r="E12" s="15">
        <f t="shared" si="0"/>
        <v>0.13071895424836602</v>
      </c>
      <c r="F12" s="14">
        <v>458</v>
      </c>
      <c r="G12" s="14">
        <v>470</v>
      </c>
      <c r="H12" s="16">
        <f t="shared" si="1"/>
        <v>2.6200873362445413E-2</v>
      </c>
      <c r="I12" s="14">
        <v>154</v>
      </c>
      <c r="J12" s="14">
        <v>213</v>
      </c>
      <c r="K12" s="16">
        <f t="shared" si="2"/>
        <v>0.38311688311688313</v>
      </c>
      <c r="L12" s="17"/>
      <c r="M12" s="18">
        <v>985</v>
      </c>
      <c r="N12" s="18">
        <v>536</v>
      </c>
      <c r="O12" s="18">
        <v>525</v>
      </c>
      <c r="P12" s="19">
        <f t="shared" si="3"/>
        <v>0.70253807106598987</v>
      </c>
      <c r="Q12" s="19">
        <f t="shared" si="4"/>
        <v>0.87686567164179108</v>
      </c>
      <c r="R12" s="20">
        <f t="shared" si="5"/>
        <v>0.40571428571428569</v>
      </c>
      <c r="S12" s="21"/>
      <c r="T12" s="2"/>
      <c r="U12" s="2"/>
    </row>
    <row r="13" spans="1:21">
      <c r="A13" s="91" t="s">
        <v>9</v>
      </c>
      <c r="B13" s="92"/>
      <c r="C13" s="23">
        <v>73</v>
      </c>
      <c r="D13" s="23">
        <v>61</v>
      </c>
      <c r="E13" s="15">
        <f t="shared" si="0"/>
        <v>-0.16438356164383561</v>
      </c>
      <c r="F13" s="23">
        <v>48</v>
      </c>
      <c r="G13" s="23">
        <v>40</v>
      </c>
      <c r="H13" s="16">
        <f t="shared" si="1"/>
        <v>-0.16666666666666666</v>
      </c>
      <c r="I13" s="23">
        <v>16</v>
      </c>
      <c r="J13" s="23">
        <v>17</v>
      </c>
      <c r="K13" s="16">
        <f>(J13-I13)/I13</f>
        <v>6.25E-2</v>
      </c>
      <c r="L13" s="17"/>
      <c r="M13" s="18">
        <v>64</v>
      </c>
      <c r="N13" s="18">
        <v>57</v>
      </c>
      <c r="O13" s="18">
        <v>55</v>
      </c>
      <c r="P13" s="19">
        <f t="shared" si="3"/>
        <v>0.953125</v>
      </c>
      <c r="Q13" s="19">
        <f t="shared" si="4"/>
        <v>0.70175438596491224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864</v>
      </c>
      <c r="D14" s="22">
        <v>873</v>
      </c>
      <c r="E14" s="15">
        <f t="shared" si="0"/>
        <v>1.0416666666666666E-2</v>
      </c>
      <c r="F14" s="22">
        <v>341</v>
      </c>
      <c r="G14" s="22">
        <v>310</v>
      </c>
      <c r="H14" s="16">
        <f t="shared" si="1"/>
        <v>-9.0909090909090912E-2</v>
      </c>
      <c r="I14" s="22">
        <v>81</v>
      </c>
      <c r="J14" s="22">
        <v>77</v>
      </c>
      <c r="K14" s="16">
        <f t="shared" si="2"/>
        <v>-4.9382716049382713E-2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0.96570796460176989</v>
      </c>
      <c r="Q14" s="19">
        <f t="shared" si="4"/>
        <v>0.95092024539877296</v>
      </c>
      <c r="R14" s="20">
        <f t="shared" si="5"/>
        <v>0.24367088607594936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3481</v>
      </c>
      <c r="D15" s="26">
        <f>D7+D14</f>
        <v>3663</v>
      </c>
      <c r="E15" s="27">
        <f t="shared" si="0"/>
        <v>5.2283826486641767E-2</v>
      </c>
      <c r="F15" s="25">
        <f>F7+F14</f>
        <v>2365</v>
      </c>
      <c r="G15" s="25">
        <f>G7+G14</f>
        <v>2361</v>
      </c>
      <c r="H15" s="28">
        <f t="shared" si="1"/>
        <v>-1.6913319238900633E-3</v>
      </c>
      <c r="I15" s="25">
        <f>I7+I14</f>
        <v>819</v>
      </c>
      <c r="J15" s="25">
        <f>J7+J14</f>
        <v>1003</v>
      </c>
      <c r="K15" s="28">
        <f t="shared" si="2"/>
        <v>0.22466422466422467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0.7880808950086059</v>
      </c>
      <c r="Q15" s="31">
        <f t="shared" si="4"/>
        <v>0.9508658880386629</v>
      </c>
      <c r="R15" s="32">
        <f t="shared" si="5"/>
        <v>0.41258741258741261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249</v>
      </c>
      <c r="D17" s="43">
        <v>266</v>
      </c>
      <c r="E17" s="15">
        <f t="shared" ref="E17:E55" si="6">(D17-C17)/C17</f>
        <v>6.8273092369477914E-2</v>
      </c>
      <c r="F17" s="22">
        <v>182</v>
      </c>
      <c r="G17" s="22">
        <v>183</v>
      </c>
      <c r="H17" s="16">
        <f t="shared" ref="H17:H43" si="7">(G17-F17)/F17</f>
        <v>5.4945054945054949E-3</v>
      </c>
      <c r="I17" s="22">
        <v>85</v>
      </c>
      <c r="J17" s="22">
        <v>82</v>
      </c>
      <c r="K17" s="16">
        <f t="shared" ref="K17:K44" si="8">(J17-I17)/I17</f>
        <v>-3.5294117647058823E-2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0.87788778877887785</v>
      </c>
      <c r="Q17" s="19">
        <f t="shared" ref="Q17:Q47" si="10">G17/N17</f>
        <v>1.2797202797202798</v>
      </c>
      <c r="R17" s="20">
        <f t="shared" ref="R17:R47" si="11">J17/O17</f>
        <v>0.57746478873239437</v>
      </c>
      <c r="S17" s="21"/>
      <c r="T17" s="2"/>
      <c r="U17" s="2"/>
    </row>
    <row r="18" spans="1:21">
      <c r="A18" s="89"/>
      <c r="B18" s="42" t="s">
        <v>15</v>
      </c>
      <c r="C18" s="46">
        <v>336</v>
      </c>
      <c r="D18" s="47">
        <v>403</v>
      </c>
      <c r="E18" s="48">
        <f t="shared" si="6"/>
        <v>0.19940476190476192</v>
      </c>
      <c r="F18" s="46">
        <v>245</v>
      </c>
      <c r="G18" s="46">
        <v>268</v>
      </c>
      <c r="H18" s="49">
        <f t="shared" si="7"/>
        <v>9.3877551020408165E-2</v>
      </c>
      <c r="I18" s="46">
        <v>111</v>
      </c>
      <c r="J18" s="46">
        <v>129</v>
      </c>
      <c r="K18" s="49">
        <f t="shared" si="8"/>
        <v>0.16216216216216217</v>
      </c>
      <c r="L18" s="44"/>
      <c r="M18" s="50">
        <v>442</v>
      </c>
      <c r="N18" s="50">
        <v>219</v>
      </c>
      <c r="O18" s="50">
        <v>217</v>
      </c>
      <c r="P18" s="19">
        <f t="shared" si="9"/>
        <v>0.91176470588235292</v>
      </c>
      <c r="Q18" s="19">
        <f t="shared" si="10"/>
        <v>1.2237442922374429</v>
      </c>
      <c r="R18" s="20">
        <f t="shared" si="11"/>
        <v>0.59447004608294929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146</v>
      </c>
      <c r="E19" s="54">
        <f t="shared" si="6"/>
        <v>0.13178294573643412</v>
      </c>
      <c r="F19" s="52">
        <v>41</v>
      </c>
      <c r="G19" s="52">
        <v>30</v>
      </c>
      <c r="H19" s="55">
        <f t="shared" si="7"/>
        <v>-0.26829268292682928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0.95424836601307195</v>
      </c>
      <c r="Q19" s="58">
        <f t="shared" si="10"/>
        <v>0.7142857142857143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309</v>
      </c>
      <c r="D20" s="47">
        <v>303</v>
      </c>
      <c r="E20" s="48">
        <f t="shared" si="6"/>
        <v>-1.9417475728155338E-2</v>
      </c>
      <c r="F20" s="46">
        <v>238</v>
      </c>
      <c r="G20" s="46">
        <v>227</v>
      </c>
      <c r="H20" s="49">
        <f t="shared" si="7"/>
        <v>-4.6218487394957986E-2</v>
      </c>
      <c r="I20" s="46">
        <v>77</v>
      </c>
      <c r="J20" s="46">
        <v>90</v>
      </c>
      <c r="K20" s="16">
        <f t="shared" si="8"/>
        <v>0.16883116883116883</v>
      </c>
      <c r="L20" s="44"/>
      <c r="M20" s="50">
        <v>335</v>
      </c>
      <c r="N20" s="50">
        <v>157</v>
      </c>
      <c r="O20" s="50">
        <v>153</v>
      </c>
      <c r="P20" s="61">
        <f t="shared" si="9"/>
        <v>0.90447761194029852</v>
      </c>
      <c r="Q20" s="61">
        <f t="shared" si="10"/>
        <v>1.4458598726114649</v>
      </c>
      <c r="R20" s="62">
        <f t="shared" si="11"/>
        <v>0.58823529411764708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461</v>
      </c>
      <c r="D21" s="43">
        <v>489</v>
      </c>
      <c r="E21" s="15">
        <f t="shared" si="6"/>
        <v>6.0737527114967459E-2</v>
      </c>
      <c r="F21" s="22">
        <v>348</v>
      </c>
      <c r="G21" s="22">
        <v>352</v>
      </c>
      <c r="H21" s="16">
        <f t="shared" si="7"/>
        <v>1.1494252873563218E-2</v>
      </c>
      <c r="I21" s="22">
        <v>117</v>
      </c>
      <c r="J21" s="22">
        <v>145</v>
      </c>
      <c r="K21" s="49">
        <f t="shared" si="8"/>
        <v>0.23931623931623933</v>
      </c>
      <c r="L21" s="44"/>
      <c r="M21" s="18">
        <v>567</v>
      </c>
      <c r="N21" s="18">
        <v>304</v>
      </c>
      <c r="O21" s="18">
        <v>298</v>
      </c>
      <c r="P21" s="19">
        <f t="shared" si="9"/>
        <v>0.86243386243386244</v>
      </c>
      <c r="Q21" s="19">
        <f t="shared" si="10"/>
        <v>1.1578947368421053</v>
      </c>
      <c r="R21" s="20">
        <f t="shared" si="11"/>
        <v>0.48657718120805371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181</v>
      </c>
      <c r="D22" s="53">
        <v>181</v>
      </c>
      <c r="E22" s="54">
        <f t="shared" si="6"/>
        <v>0</v>
      </c>
      <c r="F22" s="52">
        <v>90</v>
      </c>
      <c r="G22" s="52">
        <v>76</v>
      </c>
      <c r="H22" s="55">
        <f t="shared" si="7"/>
        <v>-0.15555555555555556</v>
      </c>
      <c r="I22" s="52">
        <v>29</v>
      </c>
      <c r="J22" s="52">
        <v>20</v>
      </c>
      <c r="K22" s="55">
        <f t="shared" si="8"/>
        <v>-0.31034482758620691</v>
      </c>
      <c r="L22" s="56"/>
      <c r="M22" s="57">
        <v>186</v>
      </c>
      <c r="N22" s="57">
        <v>75</v>
      </c>
      <c r="O22" s="57">
        <v>75</v>
      </c>
      <c r="P22" s="58">
        <f t="shared" si="9"/>
        <v>0.9731182795698925</v>
      </c>
      <c r="Q22" s="58">
        <f t="shared" si="10"/>
        <v>1.0133333333333334</v>
      </c>
      <c r="R22" s="59">
        <f t="shared" si="11"/>
        <v>0.26666666666666666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324</v>
      </c>
      <c r="D23" s="47">
        <v>327</v>
      </c>
      <c r="E23" s="48">
        <f t="shared" si="6"/>
        <v>9.2592592592592587E-3</v>
      </c>
      <c r="F23" s="46">
        <v>233</v>
      </c>
      <c r="G23" s="46">
        <v>237</v>
      </c>
      <c r="H23" s="49">
        <f t="shared" si="7"/>
        <v>1.7167381974248927E-2</v>
      </c>
      <c r="I23" s="46">
        <v>75</v>
      </c>
      <c r="J23" s="46">
        <v>97</v>
      </c>
      <c r="K23" s="16">
        <f t="shared" si="8"/>
        <v>0.29333333333333333</v>
      </c>
      <c r="L23" s="44"/>
      <c r="M23" s="50">
        <v>307</v>
      </c>
      <c r="N23" s="50">
        <v>129</v>
      </c>
      <c r="O23" s="50">
        <v>128</v>
      </c>
      <c r="P23" s="61">
        <f t="shared" si="9"/>
        <v>1.0651465798045603</v>
      </c>
      <c r="Q23" s="61">
        <f t="shared" si="10"/>
        <v>1.8372093023255813</v>
      </c>
      <c r="R23" s="62">
        <f t="shared" si="11"/>
        <v>0.7578125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466</v>
      </c>
      <c r="D24" s="43">
        <v>478</v>
      </c>
      <c r="E24" s="15">
        <f t="shared" si="6"/>
        <v>2.575107296137339E-2</v>
      </c>
      <c r="F24" s="22">
        <v>341</v>
      </c>
      <c r="G24" s="22">
        <v>344</v>
      </c>
      <c r="H24" s="16">
        <f t="shared" si="7"/>
        <v>8.7976539589442824E-3</v>
      </c>
      <c r="I24" s="22">
        <v>114</v>
      </c>
      <c r="J24" s="22">
        <v>151</v>
      </c>
      <c r="K24" s="49">
        <f t="shared" si="8"/>
        <v>0.32456140350877194</v>
      </c>
      <c r="L24" s="44"/>
      <c r="M24" s="18">
        <v>478</v>
      </c>
      <c r="N24" s="18">
        <v>225</v>
      </c>
      <c r="O24" s="18">
        <v>223</v>
      </c>
      <c r="P24" s="19">
        <f t="shared" si="9"/>
        <v>1</v>
      </c>
      <c r="Q24" s="19">
        <f t="shared" si="10"/>
        <v>1.528888888888889</v>
      </c>
      <c r="R24" s="20">
        <f t="shared" si="11"/>
        <v>0.67713004484304928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235</v>
      </c>
      <c r="D25" s="53">
        <v>220</v>
      </c>
      <c r="E25" s="54">
        <f t="shared" si="6"/>
        <v>-6.3829787234042548E-2</v>
      </c>
      <c r="F25" s="52">
        <v>67</v>
      </c>
      <c r="G25" s="52">
        <v>56</v>
      </c>
      <c r="H25" s="55">
        <f t="shared" si="7"/>
        <v>-0.16417910447761194</v>
      </c>
      <c r="I25" s="52">
        <v>14</v>
      </c>
      <c r="J25" s="52">
        <v>4</v>
      </c>
      <c r="K25" s="55">
        <f t="shared" si="8"/>
        <v>-0.7142857142857143</v>
      </c>
      <c r="L25" s="56"/>
      <c r="M25" s="57">
        <v>224</v>
      </c>
      <c r="N25" s="57">
        <v>59</v>
      </c>
      <c r="O25" s="57">
        <v>58</v>
      </c>
      <c r="P25" s="58">
        <f t="shared" si="9"/>
        <v>0.9821428571428571</v>
      </c>
      <c r="Q25" s="58">
        <f t="shared" si="10"/>
        <v>0.94915254237288138</v>
      </c>
      <c r="R25" s="59">
        <f t="shared" si="11"/>
        <v>6.8965517241379309E-2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202</v>
      </c>
      <c r="D26" s="47">
        <v>224</v>
      </c>
      <c r="E26" s="48">
        <f t="shared" si="6"/>
        <v>0.10891089108910891</v>
      </c>
      <c r="F26" s="46">
        <v>148</v>
      </c>
      <c r="G26" s="46">
        <v>153</v>
      </c>
      <c r="H26" s="49">
        <f t="shared" si="7"/>
        <v>3.3783783783783786E-2</v>
      </c>
      <c r="I26" s="46">
        <v>69</v>
      </c>
      <c r="J26" s="46">
        <v>71</v>
      </c>
      <c r="K26" s="16">
        <f t="shared" si="8"/>
        <v>2.8985507246376812E-2</v>
      </c>
      <c r="L26" s="44"/>
      <c r="M26" s="50">
        <v>217</v>
      </c>
      <c r="N26" s="50">
        <v>104</v>
      </c>
      <c r="O26" s="50">
        <v>102</v>
      </c>
      <c r="P26" s="61">
        <f t="shared" si="9"/>
        <v>1.032258064516129</v>
      </c>
      <c r="Q26" s="61">
        <f t="shared" si="10"/>
        <v>1.4711538461538463</v>
      </c>
      <c r="R26" s="62">
        <f t="shared" si="11"/>
        <v>0.69607843137254899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285</v>
      </c>
      <c r="D27" s="43">
        <v>298</v>
      </c>
      <c r="E27" s="15">
        <f t="shared" si="6"/>
        <v>4.5614035087719301E-2</v>
      </c>
      <c r="F27" s="22">
        <v>216</v>
      </c>
      <c r="G27" s="22">
        <v>215</v>
      </c>
      <c r="H27" s="16">
        <f t="shared" si="7"/>
        <v>-4.6296296296296294E-3</v>
      </c>
      <c r="I27" s="22">
        <v>95</v>
      </c>
      <c r="J27" s="22">
        <v>97</v>
      </c>
      <c r="K27" s="49">
        <f t="shared" si="8"/>
        <v>2.1052631578947368E-2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0.94303797468354433</v>
      </c>
      <c r="Q27" s="19">
        <f t="shared" si="10"/>
        <v>1.1621621621621621</v>
      </c>
      <c r="R27" s="20">
        <f t="shared" si="11"/>
        <v>0.53296703296703296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24</v>
      </c>
      <c r="E28" s="54">
        <f t="shared" si="6"/>
        <v>-0.04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7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0.53846153846153844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67</v>
      </c>
      <c r="D29" s="47">
        <v>63</v>
      </c>
      <c r="E29" s="48">
        <f t="shared" si="6"/>
        <v>-5.9701492537313432E-2</v>
      </c>
      <c r="F29" s="46">
        <v>55</v>
      </c>
      <c r="G29" s="46">
        <v>47</v>
      </c>
      <c r="H29" s="49">
        <f t="shared" si="7"/>
        <v>-0.14545454545454545</v>
      </c>
      <c r="I29" s="46">
        <v>21</v>
      </c>
      <c r="J29" s="46">
        <v>25</v>
      </c>
      <c r="K29" s="16">
        <f t="shared" si="8"/>
        <v>0.19047619047619047</v>
      </c>
      <c r="L29" s="44"/>
      <c r="M29" s="50">
        <v>75</v>
      </c>
      <c r="N29" s="50">
        <v>48</v>
      </c>
      <c r="O29" s="50">
        <v>48</v>
      </c>
      <c r="P29" s="61">
        <f t="shared" si="9"/>
        <v>0.84</v>
      </c>
      <c r="Q29" s="61">
        <f t="shared" si="10"/>
        <v>0.97916666666666663</v>
      </c>
      <c r="R29" s="62">
        <f t="shared" si="11"/>
        <v>0.52083333333333337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106</v>
      </c>
      <c r="D30" s="43">
        <v>115</v>
      </c>
      <c r="E30" s="15">
        <f t="shared" si="6"/>
        <v>8.4905660377358486E-2</v>
      </c>
      <c r="F30" s="22">
        <v>82</v>
      </c>
      <c r="G30" s="22">
        <v>80</v>
      </c>
      <c r="H30" s="16">
        <f t="shared" si="7"/>
        <v>-2.4390243902439025E-2</v>
      </c>
      <c r="I30" s="22">
        <v>25</v>
      </c>
      <c r="J30" s="22">
        <v>36</v>
      </c>
      <c r="K30" s="49">
        <f t="shared" si="8"/>
        <v>0.44</v>
      </c>
      <c r="L30" s="44"/>
      <c r="M30" s="18">
        <v>139</v>
      </c>
      <c r="N30" s="18">
        <v>83</v>
      </c>
      <c r="O30" s="18">
        <v>81</v>
      </c>
      <c r="P30" s="19">
        <f t="shared" si="9"/>
        <v>0.82733812949640284</v>
      </c>
      <c r="Q30" s="19">
        <f t="shared" si="10"/>
        <v>0.96385542168674698</v>
      </c>
      <c r="R30" s="20">
        <f t="shared" si="11"/>
        <v>0.44444444444444442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97</v>
      </c>
      <c r="D31" s="53">
        <v>101</v>
      </c>
      <c r="E31" s="54">
        <f t="shared" si="6"/>
        <v>4.1237113402061855E-2</v>
      </c>
      <c r="F31" s="52">
        <v>56</v>
      </c>
      <c r="G31" s="52">
        <v>74</v>
      </c>
      <c r="H31" s="55">
        <f t="shared" si="7"/>
        <v>0.32142857142857145</v>
      </c>
      <c r="I31" s="52">
        <v>21</v>
      </c>
      <c r="J31" s="52">
        <v>35</v>
      </c>
      <c r="K31" s="55">
        <f t="shared" si="8"/>
        <v>0.66666666666666663</v>
      </c>
      <c r="L31" s="56"/>
      <c r="M31" s="57">
        <v>112</v>
      </c>
      <c r="N31" s="57">
        <v>63</v>
      </c>
      <c r="O31" s="57">
        <v>56</v>
      </c>
      <c r="P31" s="58">
        <f t="shared" si="9"/>
        <v>0.9017857142857143</v>
      </c>
      <c r="Q31" s="58">
        <f t="shared" si="10"/>
        <v>1.1746031746031746</v>
      </c>
      <c r="R31" s="59">
        <f t="shared" si="11"/>
        <v>0.625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25</v>
      </c>
      <c r="D32" s="47">
        <v>13</v>
      </c>
      <c r="E32" s="48">
        <f t="shared" si="6"/>
        <v>-0.48</v>
      </c>
      <c r="F32" s="46">
        <v>21</v>
      </c>
      <c r="G32" s="46">
        <v>12</v>
      </c>
      <c r="H32" s="49">
        <f t="shared" si="7"/>
        <v>-0.42857142857142855</v>
      </c>
      <c r="I32" s="46">
        <v>15</v>
      </c>
      <c r="J32" s="46">
        <v>11</v>
      </c>
      <c r="K32" s="16">
        <f t="shared" si="8"/>
        <v>-0.26666666666666666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37</v>
      </c>
      <c r="D33" s="43">
        <v>30</v>
      </c>
      <c r="E33" s="15">
        <f t="shared" si="6"/>
        <v>-0.1891891891891892</v>
      </c>
      <c r="F33" s="22">
        <v>30</v>
      </c>
      <c r="G33" s="22">
        <v>23</v>
      </c>
      <c r="H33" s="16">
        <f t="shared" si="7"/>
        <v>-0.23333333333333334</v>
      </c>
      <c r="I33" s="22">
        <v>21</v>
      </c>
      <c r="J33" s="22">
        <v>18</v>
      </c>
      <c r="K33" s="49">
        <f t="shared" si="8"/>
        <v>-0.14285714285714285</v>
      </c>
      <c r="L33" s="44"/>
      <c r="M33" s="18">
        <v>44</v>
      </c>
      <c r="N33" s="18">
        <v>26</v>
      </c>
      <c r="O33" s="18">
        <v>26</v>
      </c>
      <c r="P33" s="19">
        <f t="shared" si="9"/>
        <v>0.68181818181818177</v>
      </c>
      <c r="Q33" s="19">
        <f t="shared" si="10"/>
        <v>0.88461538461538458</v>
      </c>
      <c r="R33" s="20">
        <f t="shared" si="11"/>
        <v>0.69230769230769229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101</v>
      </c>
      <c r="D34" s="53">
        <v>101</v>
      </c>
      <c r="E34" s="54">
        <f t="shared" si="6"/>
        <v>0</v>
      </c>
      <c r="F34" s="52">
        <v>32</v>
      </c>
      <c r="G34" s="52">
        <v>22</v>
      </c>
      <c r="H34" s="55">
        <f t="shared" si="7"/>
        <v>-0.3125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0.98058252427184467</v>
      </c>
      <c r="Q34" s="58">
        <f t="shared" si="10"/>
        <v>0.62857142857142856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91</v>
      </c>
      <c r="D35" s="47">
        <v>123</v>
      </c>
      <c r="E35" s="48">
        <f t="shared" si="6"/>
        <v>0.35164835164835168</v>
      </c>
      <c r="F35" s="46">
        <v>64</v>
      </c>
      <c r="G35" s="46">
        <v>86</v>
      </c>
      <c r="H35" s="49">
        <f t="shared" si="7"/>
        <v>0.34375</v>
      </c>
      <c r="I35" s="46">
        <v>32</v>
      </c>
      <c r="J35" s="46">
        <v>53</v>
      </c>
      <c r="K35" s="16">
        <f t="shared" si="8"/>
        <v>0.65625</v>
      </c>
      <c r="L35" s="44"/>
      <c r="M35" s="50">
        <v>107</v>
      </c>
      <c r="N35" s="50">
        <v>57</v>
      </c>
      <c r="O35" s="50">
        <v>57</v>
      </c>
      <c r="P35" s="61">
        <f t="shared" si="9"/>
        <v>1.1495327102803738</v>
      </c>
      <c r="Q35" s="61">
        <f t="shared" si="10"/>
        <v>1.5087719298245614</v>
      </c>
      <c r="R35" s="62">
        <f t="shared" si="11"/>
        <v>0.92982456140350878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159</v>
      </c>
      <c r="D36" s="43">
        <v>202</v>
      </c>
      <c r="E36" s="15">
        <f t="shared" si="6"/>
        <v>0.27044025157232704</v>
      </c>
      <c r="F36" s="22">
        <v>112</v>
      </c>
      <c r="G36" s="22">
        <v>143</v>
      </c>
      <c r="H36" s="16">
        <f t="shared" si="7"/>
        <v>0.2767857142857143</v>
      </c>
      <c r="I36" s="22">
        <v>51</v>
      </c>
      <c r="J36" s="22">
        <v>92</v>
      </c>
      <c r="K36" s="49">
        <f t="shared" si="8"/>
        <v>0.80392156862745101</v>
      </c>
      <c r="L36" s="44"/>
      <c r="M36" s="18">
        <v>228</v>
      </c>
      <c r="N36" s="18">
        <v>137</v>
      </c>
      <c r="O36" s="18">
        <v>135</v>
      </c>
      <c r="P36" s="19">
        <f t="shared" si="9"/>
        <v>0.88596491228070173</v>
      </c>
      <c r="Q36" s="19">
        <f t="shared" si="10"/>
        <v>1.0437956204379562</v>
      </c>
      <c r="R36" s="20">
        <f t="shared" si="11"/>
        <v>0.68148148148148147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50</v>
      </c>
      <c r="E37" s="54">
        <f t="shared" si="6"/>
        <v>0.19047619047619047</v>
      </c>
      <c r="F37" s="52">
        <v>20</v>
      </c>
      <c r="G37" s="52">
        <v>26</v>
      </c>
      <c r="H37" s="55">
        <f t="shared" si="7"/>
        <v>0.3</v>
      </c>
      <c r="I37" s="52">
        <v>6</v>
      </c>
      <c r="J37" s="52">
        <v>4</v>
      </c>
      <c r="K37" s="55">
        <f t="shared" si="8"/>
        <v>-0.33333333333333331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1.0833333333333333</v>
      </c>
      <c r="R37" s="59">
        <f t="shared" si="11"/>
        <v>0.16666666666666666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18</v>
      </c>
      <c r="E38" s="71">
        <f t="shared" si="6"/>
        <v>0.2857142857142857</v>
      </c>
      <c r="F38" s="72">
        <v>10</v>
      </c>
      <c r="G38" s="72">
        <v>15</v>
      </c>
      <c r="H38" s="73">
        <f t="shared" si="7"/>
        <v>0.5</v>
      </c>
      <c r="I38" s="72">
        <v>3</v>
      </c>
      <c r="J38" s="72">
        <v>6</v>
      </c>
      <c r="K38" s="16">
        <f t="shared" si="8"/>
        <v>1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0"/>
        <v>2.5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27</v>
      </c>
      <c r="D39" s="43">
        <v>33</v>
      </c>
      <c r="E39" s="15">
        <f t="shared" si="6"/>
        <v>0.22222222222222221</v>
      </c>
      <c r="F39" s="22">
        <v>21</v>
      </c>
      <c r="G39" s="22">
        <v>26</v>
      </c>
      <c r="H39" s="16">
        <f t="shared" si="7"/>
        <v>0.23809523809523808</v>
      </c>
      <c r="I39" s="22">
        <v>9</v>
      </c>
      <c r="J39" s="22">
        <v>10</v>
      </c>
      <c r="K39" s="49">
        <f t="shared" si="8"/>
        <v>0.1111111111111111</v>
      </c>
      <c r="L39" s="44"/>
      <c r="M39" s="18">
        <v>39</v>
      </c>
      <c r="N39" s="18">
        <v>21</v>
      </c>
      <c r="O39" s="18">
        <v>21</v>
      </c>
      <c r="P39" s="19">
        <f t="shared" si="9"/>
        <v>0.84615384615384615</v>
      </c>
      <c r="Q39" s="19">
        <f t="shared" si="10"/>
        <v>1.2380952380952381</v>
      </c>
      <c r="R39" s="20">
        <f t="shared" si="11"/>
        <v>0.47619047619047616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41</v>
      </c>
      <c r="D40" s="53">
        <v>25</v>
      </c>
      <c r="E40" s="54">
        <f t="shared" si="6"/>
        <v>-0.3902439024390244</v>
      </c>
      <c r="F40" s="52">
        <v>15</v>
      </c>
      <c r="G40" s="52">
        <v>9</v>
      </c>
      <c r="H40" s="55">
        <f t="shared" si="7"/>
        <v>-0.4</v>
      </c>
      <c r="I40" s="52">
        <v>3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350</v>
      </c>
      <c r="D41" s="70">
        <v>339</v>
      </c>
      <c r="E41" s="71">
        <f t="shared" si="6"/>
        <v>-3.1428571428571431E-2</v>
      </c>
      <c r="F41" s="72">
        <v>305</v>
      </c>
      <c r="G41" s="72">
        <v>277</v>
      </c>
      <c r="H41" s="73">
        <f t="shared" si="7"/>
        <v>-9.1803278688524587E-2</v>
      </c>
      <c r="I41" s="72">
        <v>99</v>
      </c>
      <c r="J41" s="72">
        <v>102</v>
      </c>
      <c r="K41" s="16">
        <f t="shared" si="8"/>
        <v>3.0303030303030304E-2</v>
      </c>
      <c r="L41" s="74"/>
      <c r="M41" s="75">
        <v>590</v>
      </c>
      <c r="N41" s="75">
        <v>349</v>
      </c>
      <c r="O41" s="75">
        <v>346</v>
      </c>
      <c r="P41" s="76">
        <f t="shared" si="9"/>
        <v>0.57457627118644072</v>
      </c>
      <c r="Q41" s="76">
        <f t="shared" si="10"/>
        <v>0.79369627507163321</v>
      </c>
      <c r="R41" s="77">
        <f t="shared" si="11"/>
        <v>0.2947976878612717</v>
      </c>
      <c r="S41" s="21"/>
      <c r="T41" s="2"/>
      <c r="U41" s="2"/>
    </row>
    <row r="42" spans="1:21" ht="15.75" thickBot="1">
      <c r="A42" s="80"/>
      <c r="B42" s="51" t="s">
        <v>15</v>
      </c>
      <c r="C42" s="52">
        <v>619</v>
      </c>
      <c r="D42" s="53">
        <v>626</v>
      </c>
      <c r="E42" s="54">
        <f t="shared" si="6"/>
        <v>1.1308562197092083E-2</v>
      </c>
      <c r="F42" s="52">
        <v>527</v>
      </c>
      <c r="G42" s="52">
        <v>503</v>
      </c>
      <c r="H42" s="55">
        <f t="shared" si="7"/>
        <v>-4.5540796963946868E-2</v>
      </c>
      <c r="I42" s="52">
        <v>188</v>
      </c>
      <c r="J42" s="52">
        <v>219</v>
      </c>
      <c r="K42" s="55">
        <f t="shared" si="8"/>
        <v>0.16489361702127658</v>
      </c>
      <c r="L42" s="56"/>
      <c r="M42" s="57">
        <v>1199</v>
      </c>
      <c r="N42" s="57">
        <v>749</v>
      </c>
      <c r="O42" s="57">
        <v>730</v>
      </c>
      <c r="P42" s="58">
        <f t="shared" si="9"/>
        <v>0.52210175145954962</v>
      </c>
      <c r="Q42" s="58">
        <f t="shared" si="10"/>
        <v>0.671562082777036</v>
      </c>
      <c r="R42" s="59">
        <f t="shared" si="11"/>
        <v>0.3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6"/>
        <v>-0.66666666666666663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12</v>
      </c>
      <c r="D44" s="43">
        <v>15</v>
      </c>
      <c r="E44" s="15">
        <f t="shared" si="6"/>
        <v>0.25</v>
      </c>
      <c r="F44" s="22">
        <v>12</v>
      </c>
      <c r="G44" s="22">
        <v>13</v>
      </c>
      <c r="H44" s="49">
        <f>(G44-F44)/F44</f>
        <v>8.3333333333333329E-2</v>
      </c>
      <c r="I44" s="22">
        <v>3</v>
      </c>
      <c r="J44" s="22">
        <v>10</v>
      </c>
      <c r="K44" s="49">
        <f t="shared" si="8"/>
        <v>2.3333333333333335</v>
      </c>
      <c r="L44" s="44"/>
      <c r="M44" s="18">
        <v>23</v>
      </c>
      <c r="N44" s="18">
        <v>17</v>
      </c>
      <c r="O44" s="18">
        <v>16</v>
      </c>
      <c r="P44" s="19">
        <f t="shared" si="9"/>
        <v>0.65217391304347827</v>
      </c>
      <c r="Q44" s="19">
        <f t="shared" si="10"/>
        <v>0.76470588235294112</v>
      </c>
      <c r="R44" s="20">
        <f t="shared" si="11"/>
        <v>0.625</v>
      </c>
      <c r="S44" s="21"/>
    </row>
    <row r="45" spans="1:21" ht="15.75" thickBot="1">
      <c r="A45" s="80"/>
      <c r="B45" s="51" t="s">
        <v>16</v>
      </c>
      <c r="C45" s="52">
        <v>13</v>
      </c>
      <c r="D45" s="53">
        <v>25</v>
      </c>
      <c r="E45" s="54">
        <f t="shared" si="6"/>
        <v>0.92307692307692313</v>
      </c>
      <c r="F45" s="52">
        <v>7</v>
      </c>
      <c r="G45" s="52">
        <v>5</v>
      </c>
      <c r="H45" s="55">
        <f>(G45-F45)/F45</f>
        <v>-0.2857142857142857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0.7142857142857143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10</v>
      </c>
      <c r="D46" s="47">
        <v>6</v>
      </c>
      <c r="E46" s="48">
        <f t="shared" si="6"/>
        <v>-0.4</v>
      </c>
      <c r="F46" s="46">
        <v>9</v>
      </c>
      <c r="G46" s="46">
        <v>5</v>
      </c>
      <c r="H46" s="49">
        <f>(G46-F46)/F46</f>
        <v>-0.44444444444444442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14</v>
      </c>
      <c r="D47" s="53">
        <v>10</v>
      </c>
      <c r="E47" s="54">
        <f t="shared" si="6"/>
        <v>-0.2857142857142857</v>
      </c>
      <c r="F47" s="52">
        <v>13</v>
      </c>
      <c r="G47" s="52">
        <v>7</v>
      </c>
      <c r="H47" s="55">
        <f>(G47-F47)/F47</f>
        <v>-0.46153846153846156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0.35714285714285715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1</v>
      </c>
      <c r="H49" s="55">
        <f t="shared" si="13"/>
        <v>-0.75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0.2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33</v>
      </c>
      <c r="D50" s="47">
        <v>36</v>
      </c>
      <c r="E50" s="48">
        <f t="shared" si="6"/>
        <v>9.0909090909090912E-2</v>
      </c>
      <c r="F50" s="46">
        <v>24</v>
      </c>
      <c r="G50" s="46">
        <v>33</v>
      </c>
      <c r="H50" s="49">
        <f t="shared" si="13"/>
        <v>0.375</v>
      </c>
      <c r="I50" s="46">
        <v>1</v>
      </c>
      <c r="J50" s="46">
        <v>8</v>
      </c>
      <c r="K50" s="16">
        <f t="shared" ref="K50:K51" si="16">(J50-I50)/I50</f>
        <v>7</v>
      </c>
      <c r="L50" s="64"/>
      <c r="M50" s="50">
        <v>87</v>
      </c>
      <c r="N50" s="50">
        <v>59</v>
      </c>
      <c r="O50" s="50">
        <v>59</v>
      </c>
      <c r="P50" s="61">
        <f t="shared" si="9"/>
        <v>0.41379310344827586</v>
      </c>
      <c r="Q50" s="61">
        <f t="shared" si="14"/>
        <v>0.55932203389830504</v>
      </c>
      <c r="R50" s="62">
        <f t="shared" si="15"/>
        <v>0.13559322033898305</v>
      </c>
      <c r="S50" s="21"/>
    </row>
    <row r="51" spans="1:19" ht="15.75" thickBot="1">
      <c r="A51" s="80"/>
      <c r="B51" s="51" t="s">
        <v>15</v>
      </c>
      <c r="C51" s="52">
        <v>54</v>
      </c>
      <c r="D51" s="53">
        <v>56</v>
      </c>
      <c r="E51" s="54">
        <f t="shared" si="6"/>
        <v>3.7037037037037035E-2</v>
      </c>
      <c r="F51" s="52">
        <v>42</v>
      </c>
      <c r="G51" s="52">
        <v>46</v>
      </c>
      <c r="H51" s="55">
        <f t="shared" si="13"/>
        <v>9.5238095238095233E-2</v>
      </c>
      <c r="I51" s="52">
        <v>3</v>
      </c>
      <c r="J51" s="52">
        <v>13</v>
      </c>
      <c r="K51" s="55">
        <f t="shared" si="16"/>
        <v>3.3333333333333335</v>
      </c>
      <c r="L51" s="65"/>
      <c r="M51" s="57">
        <v>159</v>
      </c>
      <c r="N51" s="57">
        <v>114</v>
      </c>
      <c r="O51" s="57">
        <v>112</v>
      </c>
      <c r="P51" s="58">
        <f t="shared" si="9"/>
        <v>0.3522012578616352</v>
      </c>
      <c r="Q51" s="58">
        <f t="shared" si="14"/>
        <v>0.40350877192982454</v>
      </c>
      <c r="R51" s="59">
        <f t="shared" si="15"/>
        <v>0.11607142857142858</v>
      </c>
      <c r="S51" s="21"/>
    </row>
    <row r="52" spans="1:19" ht="15.75" thickBot="1">
      <c r="A52" s="80" t="s">
        <v>28</v>
      </c>
      <c r="B52" s="42" t="s">
        <v>14</v>
      </c>
      <c r="C52" s="46">
        <v>26</v>
      </c>
      <c r="D52" s="47">
        <v>18</v>
      </c>
      <c r="E52" s="48">
        <f t="shared" si="6"/>
        <v>-0.30769230769230771</v>
      </c>
      <c r="F52" s="46">
        <v>23</v>
      </c>
      <c r="G52" s="46">
        <v>16</v>
      </c>
      <c r="H52" s="49">
        <f t="shared" si="13"/>
        <v>-0.30434782608695654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0.52941176470588236</v>
      </c>
      <c r="Q52" s="61">
        <f t="shared" si="14"/>
        <v>0.94117647058823528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34</v>
      </c>
      <c r="D53" s="53">
        <v>30</v>
      </c>
      <c r="E53" s="54">
        <f t="shared" si="6"/>
        <v>-0.11764705882352941</v>
      </c>
      <c r="F53" s="52">
        <v>30</v>
      </c>
      <c r="G53" s="52">
        <v>28</v>
      </c>
      <c r="H53" s="55">
        <f t="shared" si="13"/>
        <v>-6.6666666666666666E-2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0.44776119402985076</v>
      </c>
      <c r="Q53" s="58">
        <f t="shared" si="14"/>
        <v>0.62222222222222223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2</v>
      </c>
      <c r="E54" s="48">
        <f t="shared" si="6"/>
        <v>0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0.66666666666666663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3</v>
      </c>
      <c r="D55" s="53">
        <v>3</v>
      </c>
      <c r="E55" s="54">
        <f t="shared" si="6"/>
        <v>0</v>
      </c>
      <c r="F55" s="52">
        <v>1</v>
      </c>
      <c r="G55" s="52">
        <v>2</v>
      </c>
      <c r="H55" s="55">
        <f t="shared" si="13"/>
        <v>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0.375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150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152</v>
      </c>
      <c r="D6" s="9" t="s">
        <v>151</v>
      </c>
      <c r="E6" s="8" t="s">
        <v>86</v>
      </c>
      <c r="F6" s="8" t="s">
        <v>153</v>
      </c>
      <c r="G6" s="8" t="s">
        <v>154</v>
      </c>
      <c r="H6" s="8" t="s">
        <v>86</v>
      </c>
      <c r="I6" s="8" t="s">
        <v>155</v>
      </c>
      <c r="J6" s="8" t="s">
        <v>156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2540</v>
      </c>
      <c r="D7" s="14">
        <v>2684</v>
      </c>
      <c r="E7" s="15">
        <f t="shared" ref="E7:E15" si="0">(D7-C7)/C7</f>
        <v>5.6692913385826771E-2</v>
      </c>
      <c r="F7" s="14">
        <v>1966</v>
      </c>
      <c r="G7" s="14">
        <v>1965</v>
      </c>
      <c r="H7" s="16">
        <f t="shared" ref="H7:H15" si="1">(G7-F7)/F7</f>
        <v>-5.0864699898270599E-4</v>
      </c>
      <c r="I7" s="14">
        <v>684</v>
      </c>
      <c r="J7" s="14">
        <v>847</v>
      </c>
      <c r="K7" s="16">
        <f t="shared" ref="K7:K15" si="2">(J7-I7)/I7</f>
        <v>0.23830409356725146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0.71688034188034189</v>
      </c>
      <c r="Q7" s="19">
        <f t="shared" ref="Q7:Q15" si="4">G7/N7</f>
        <v>0.91098748261474272</v>
      </c>
      <c r="R7" s="20">
        <f t="shared" ref="R7:R15" si="5">J7/O7</f>
        <v>0.40047281323877071</v>
      </c>
      <c r="S7" s="21"/>
      <c r="T7" s="2"/>
      <c r="U7" s="2"/>
    </row>
    <row r="8" spans="1:21">
      <c r="A8" s="91" t="s">
        <v>5</v>
      </c>
      <c r="B8" s="92"/>
      <c r="C8" s="22">
        <v>425</v>
      </c>
      <c r="D8" s="22">
        <v>435</v>
      </c>
      <c r="E8" s="15">
        <f t="shared" si="0"/>
        <v>2.3529411764705882E-2</v>
      </c>
      <c r="F8" s="22">
        <v>311</v>
      </c>
      <c r="G8" s="22">
        <v>309</v>
      </c>
      <c r="H8" s="16">
        <f t="shared" si="1"/>
        <v>-6.4308681672025723E-3</v>
      </c>
      <c r="I8" s="22">
        <v>133</v>
      </c>
      <c r="J8" s="22">
        <v>156</v>
      </c>
      <c r="K8" s="16">
        <f t="shared" si="2"/>
        <v>0.17293233082706766</v>
      </c>
      <c r="L8" s="17"/>
      <c r="M8" s="18">
        <v>392</v>
      </c>
      <c r="N8" s="18">
        <v>198</v>
      </c>
      <c r="O8" s="18">
        <v>195</v>
      </c>
      <c r="P8" s="19">
        <f t="shared" si="3"/>
        <v>1.1096938775510203</v>
      </c>
      <c r="Q8" s="19">
        <f t="shared" si="4"/>
        <v>1.5606060606060606</v>
      </c>
      <c r="R8" s="20">
        <f t="shared" si="5"/>
        <v>0.8</v>
      </c>
      <c r="S8" s="21"/>
      <c r="T8" s="2"/>
      <c r="U8" s="2"/>
    </row>
    <row r="9" spans="1:21">
      <c r="A9" s="91" t="s">
        <v>40</v>
      </c>
      <c r="B9" s="92"/>
      <c r="C9" s="22">
        <v>331</v>
      </c>
      <c r="D9" s="22">
        <v>341</v>
      </c>
      <c r="E9" s="15">
        <f t="shared" si="0"/>
        <v>3.0211480362537766E-2</v>
      </c>
      <c r="F9" s="22">
        <v>261</v>
      </c>
      <c r="G9" s="22">
        <v>241</v>
      </c>
      <c r="H9" s="16">
        <f t="shared" si="1"/>
        <v>-7.662835249042145E-2</v>
      </c>
      <c r="I9" s="22">
        <v>116</v>
      </c>
      <c r="J9" s="22">
        <v>138</v>
      </c>
      <c r="K9" s="16">
        <f t="shared" si="2"/>
        <v>0.18965517241379309</v>
      </c>
      <c r="L9" s="17"/>
      <c r="M9" s="18">
        <v>343</v>
      </c>
      <c r="N9" s="18">
        <v>169</v>
      </c>
      <c r="O9" s="18">
        <v>167</v>
      </c>
      <c r="P9" s="19">
        <f t="shared" si="3"/>
        <v>0.99416909620991256</v>
      </c>
      <c r="Q9" s="19">
        <f t="shared" si="4"/>
        <v>1.4260355029585798</v>
      </c>
      <c r="R9" s="20">
        <f t="shared" si="5"/>
        <v>0.82634730538922152</v>
      </c>
      <c r="S9" s="21"/>
      <c r="T9" s="2"/>
      <c r="U9" s="2"/>
    </row>
    <row r="10" spans="1:21">
      <c r="A10" s="91" t="s">
        <v>6</v>
      </c>
      <c r="B10" s="92"/>
      <c r="C10" s="22">
        <v>1673</v>
      </c>
      <c r="D10" s="22">
        <v>1683</v>
      </c>
      <c r="E10" s="15">
        <f t="shared" si="0"/>
        <v>5.9772863120143458E-3</v>
      </c>
      <c r="F10" s="22">
        <v>1284</v>
      </c>
      <c r="G10" s="22">
        <v>1252</v>
      </c>
      <c r="H10" s="16">
        <f t="shared" si="1"/>
        <v>-2.4922118380062305E-2</v>
      </c>
      <c r="I10" s="22">
        <v>445</v>
      </c>
      <c r="J10" s="22">
        <v>506</v>
      </c>
      <c r="K10" s="16">
        <f t="shared" si="2"/>
        <v>0.13707865168539327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0.7938679245283019</v>
      </c>
      <c r="Q10" s="19">
        <f t="shared" si="4"/>
        <v>1.1340579710144927</v>
      </c>
      <c r="R10" s="20">
        <f t="shared" si="5"/>
        <v>0.46336996336996339</v>
      </c>
      <c r="S10" s="21"/>
      <c r="T10" s="2"/>
      <c r="U10" s="2"/>
    </row>
    <row r="11" spans="1:21">
      <c r="A11" s="91" t="s">
        <v>7</v>
      </c>
      <c r="B11" s="92"/>
      <c r="C11" s="14">
        <v>216</v>
      </c>
      <c r="D11" s="14">
        <v>274</v>
      </c>
      <c r="E11" s="15">
        <f t="shared" si="0"/>
        <v>0.26851851851851855</v>
      </c>
      <c r="F11" s="14">
        <v>194</v>
      </c>
      <c r="G11" s="14">
        <v>231</v>
      </c>
      <c r="H11" s="16">
        <f t="shared" si="1"/>
        <v>0.19072164948453607</v>
      </c>
      <c r="I11" s="14">
        <v>85</v>
      </c>
      <c r="J11" s="14">
        <v>133</v>
      </c>
      <c r="K11" s="16">
        <f t="shared" si="2"/>
        <v>0.56470588235294117</v>
      </c>
      <c r="L11" s="17"/>
      <c r="M11" s="18">
        <v>575</v>
      </c>
      <c r="N11" s="18">
        <v>460</v>
      </c>
      <c r="O11" s="18">
        <v>443</v>
      </c>
      <c r="P11" s="19">
        <f t="shared" si="3"/>
        <v>0.47652173913043477</v>
      </c>
      <c r="Q11" s="19">
        <f t="shared" si="4"/>
        <v>0.50217391304347825</v>
      </c>
      <c r="R11" s="20">
        <f t="shared" si="5"/>
        <v>0.30022573363431149</v>
      </c>
      <c r="S11" s="21"/>
      <c r="T11" s="2"/>
      <c r="U11" s="2"/>
    </row>
    <row r="12" spans="1:21">
      <c r="A12" s="91" t="s">
        <v>8</v>
      </c>
      <c r="B12" s="92"/>
      <c r="C12" s="14">
        <v>588</v>
      </c>
      <c r="D12" s="14">
        <v>646</v>
      </c>
      <c r="E12" s="15">
        <f t="shared" si="0"/>
        <v>9.8639455782312924E-2</v>
      </c>
      <c r="F12" s="14">
        <v>440</v>
      </c>
      <c r="G12" s="14">
        <v>442</v>
      </c>
      <c r="H12" s="16">
        <f t="shared" si="1"/>
        <v>4.5454545454545452E-3</v>
      </c>
      <c r="I12" s="14">
        <v>138</v>
      </c>
      <c r="J12" s="14">
        <v>191</v>
      </c>
      <c r="K12" s="16">
        <f t="shared" si="2"/>
        <v>0.38405797101449274</v>
      </c>
      <c r="L12" s="17"/>
      <c r="M12" s="18">
        <v>985</v>
      </c>
      <c r="N12" s="18">
        <v>536</v>
      </c>
      <c r="O12" s="18">
        <v>525</v>
      </c>
      <c r="P12" s="19">
        <f t="shared" si="3"/>
        <v>0.65583756345177668</v>
      </c>
      <c r="Q12" s="19">
        <f t="shared" si="4"/>
        <v>0.82462686567164178</v>
      </c>
      <c r="R12" s="20">
        <f t="shared" si="5"/>
        <v>0.3638095238095238</v>
      </c>
      <c r="S12" s="21"/>
      <c r="T12" s="2"/>
      <c r="U12" s="2"/>
    </row>
    <row r="13" spans="1:21">
      <c r="A13" s="91" t="s">
        <v>9</v>
      </c>
      <c r="B13" s="92"/>
      <c r="C13" s="23">
        <v>63</v>
      </c>
      <c r="D13" s="23">
        <v>81</v>
      </c>
      <c r="E13" s="15">
        <f t="shared" si="0"/>
        <v>0.2857142857142857</v>
      </c>
      <c r="F13" s="23">
        <v>48</v>
      </c>
      <c r="G13" s="23">
        <v>40</v>
      </c>
      <c r="H13" s="16">
        <f t="shared" si="1"/>
        <v>-0.16666666666666666</v>
      </c>
      <c r="I13" s="23">
        <v>16</v>
      </c>
      <c r="J13" s="23">
        <v>17</v>
      </c>
      <c r="K13" s="16">
        <f>(J13-I13)/I13</f>
        <v>6.25E-2</v>
      </c>
      <c r="L13" s="17"/>
      <c r="M13" s="18">
        <v>64</v>
      </c>
      <c r="N13" s="18">
        <v>57</v>
      </c>
      <c r="O13" s="18">
        <v>55</v>
      </c>
      <c r="P13" s="19">
        <f t="shared" si="3"/>
        <v>1.265625</v>
      </c>
      <c r="Q13" s="19">
        <f t="shared" si="4"/>
        <v>0.70175438596491224</v>
      </c>
      <c r="R13" s="20">
        <f t="shared" si="5"/>
        <v>0.30909090909090908</v>
      </c>
      <c r="S13" s="21"/>
      <c r="T13" s="2"/>
      <c r="U13" s="2"/>
    </row>
    <row r="14" spans="1:21">
      <c r="A14" s="82" t="s">
        <v>10</v>
      </c>
      <c r="B14" s="83"/>
      <c r="C14" s="22">
        <v>862</v>
      </c>
      <c r="D14" s="22">
        <v>870</v>
      </c>
      <c r="E14" s="15">
        <f t="shared" si="0"/>
        <v>9.2807424593967514E-3</v>
      </c>
      <c r="F14" s="22">
        <v>340</v>
      </c>
      <c r="G14" s="22">
        <v>299</v>
      </c>
      <c r="H14" s="16">
        <f t="shared" si="1"/>
        <v>-0.12058823529411765</v>
      </c>
      <c r="I14" s="22">
        <v>78</v>
      </c>
      <c r="J14" s="22">
        <v>74</v>
      </c>
      <c r="K14" s="16">
        <f t="shared" si="2"/>
        <v>-5.128205128205128E-2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0.96238938053097345</v>
      </c>
      <c r="Q14" s="19">
        <f t="shared" si="4"/>
        <v>0.91717791411042948</v>
      </c>
      <c r="R14" s="20">
        <f t="shared" si="5"/>
        <v>0.23417721518987342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3402</v>
      </c>
      <c r="D15" s="26">
        <f>D7+D14</f>
        <v>3554</v>
      </c>
      <c r="E15" s="27">
        <f t="shared" si="0"/>
        <v>4.4679600235155791E-2</v>
      </c>
      <c r="F15" s="25">
        <f>F7+F14</f>
        <v>2306</v>
      </c>
      <c r="G15" s="25">
        <f>G7+G14</f>
        <v>2264</v>
      </c>
      <c r="H15" s="28">
        <f t="shared" si="1"/>
        <v>-1.8213356461405029E-2</v>
      </c>
      <c r="I15" s="25">
        <f>I7+I14</f>
        <v>762</v>
      </c>
      <c r="J15" s="25">
        <f>J7+J14</f>
        <v>921</v>
      </c>
      <c r="K15" s="28">
        <f t="shared" si="2"/>
        <v>0.20866141732283464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0.76462994836488818</v>
      </c>
      <c r="Q15" s="31">
        <f t="shared" si="4"/>
        <v>0.91180024164317353</v>
      </c>
      <c r="R15" s="32">
        <f t="shared" si="5"/>
        <v>0.37885643767996707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249</v>
      </c>
      <c r="D17" s="43">
        <v>262</v>
      </c>
      <c r="E17" s="15">
        <f t="shared" ref="E17:E55" si="6">(D17-C17)/C17</f>
        <v>5.2208835341365459E-2</v>
      </c>
      <c r="F17" s="22">
        <v>179</v>
      </c>
      <c r="G17" s="22">
        <v>177</v>
      </c>
      <c r="H17" s="16">
        <f t="shared" ref="H17:H43" si="7">(G17-F17)/F17</f>
        <v>-1.11731843575419E-2</v>
      </c>
      <c r="I17" s="22">
        <v>83</v>
      </c>
      <c r="J17" s="22">
        <v>83</v>
      </c>
      <c r="K17" s="16">
        <f t="shared" ref="K17:K44" si="8">(J17-I17)/I17</f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0.86468646864686471</v>
      </c>
      <c r="Q17" s="19">
        <f t="shared" ref="Q17:Q47" si="10">G17/N17</f>
        <v>1.2377622377622377</v>
      </c>
      <c r="R17" s="20">
        <f t="shared" ref="R17:R47" si="11">J17/O17</f>
        <v>0.58450704225352113</v>
      </c>
      <c r="S17" s="21"/>
      <c r="T17" s="2"/>
      <c r="U17" s="2"/>
    </row>
    <row r="18" spans="1:21">
      <c r="A18" s="89"/>
      <c r="B18" s="42" t="s">
        <v>15</v>
      </c>
      <c r="C18" s="46">
        <v>331</v>
      </c>
      <c r="D18" s="47">
        <v>396</v>
      </c>
      <c r="E18" s="48">
        <f t="shared" si="6"/>
        <v>0.19637462235649547</v>
      </c>
      <c r="F18" s="46">
        <v>240</v>
      </c>
      <c r="G18" s="46">
        <v>258</v>
      </c>
      <c r="H18" s="49">
        <f t="shared" si="7"/>
        <v>7.4999999999999997E-2</v>
      </c>
      <c r="I18" s="46">
        <v>109</v>
      </c>
      <c r="J18" s="46">
        <v>128</v>
      </c>
      <c r="K18" s="49">
        <f t="shared" si="8"/>
        <v>0.1743119266055046</v>
      </c>
      <c r="L18" s="44"/>
      <c r="M18" s="50">
        <v>442</v>
      </c>
      <c r="N18" s="50">
        <v>219</v>
      </c>
      <c r="O18" s="50">
        <v>217</v>
      </c>
      <c r="P18" s="19">
        <f t="shared" si="9"/>
        <v>0.89592760180995479</v>
      </c>
      <c r="Q18" s="19">
        <f t="shared" si="10"/>
        <v>1.178082191780822</v>
      </c>
      <c r="R18" s="20">
        <f t="shared" si="11"/>
        <v>0.58986175115207373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146</v>
      </c>
      <c r="E19" s="54">
        <f t="shared" si="6"/>
        <v>0.13178294573643412</v>
      </c>
      <c r="F19" s="52">
        <v>43</v>
      </c>
      <c r="G19" s="52">
        <v>28</v>
      </c>
      <c r="H19" s="55">
        <f t="shared" si="7"/>
        <v>-0.34883720930232559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0.95424836601307195</v>
      </c>
      <c r="Q19" s="58">
        <f t="shared" si="10"/>
        <v>0.66666666666666663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301</v>
      </c>
      <c r="D20" s="47">
        <v>300</v>
      </c>
      <c r="E20" s="48">
        <f t="shared" si="6"/>
        <v>-3.3222591362126247E-3</v>
      </c>
      <c r="F20" s="46">
        <v>232</v>
      </c>
      <c r="G20" s="46">
        <v>216</v>
      </c>
      <c r="H20" s="49">
        <f t="shared" si="7"/>
        <v>-6.8965517241379309E-2</v>
      </c>
      <c r="I20" s="46">
        <v>69</v>
      </c>
      <c r="J20" s="46">
        <v>82</v>
      </c>
      <c r="K20" s="16">
        <f t="shared" si="8"/>
        <v>0.18840579710144928</v>
      </c>
      <c r="L20" s="44"/>
      <c r="M20" s="50">
        <v>335</v>
      </c>
      <c r="N20" s="50">
        <v>157</v>
      </c>
      <c r="O20" s="50">
        <v>153</v>
      </c>
      <c r="P20" s="61">
        <f t="shared" si="9"/>
        <v>0.89552238805970152</v>
      </c>
      <c r="Q20" s="61">
        <f t="shared" si="10"/>
        <v>1.375796178343949</v>
      </c>
      <c r="R20" s="62">
        <f t="shared" si="11"/>
        <v>0.53594771241830064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447</v>
      </c>
      <c r="D21" s="43">
        <v>477</v>
      </c>
      <c r="E21" s="15">
        <f t="shared" si="6"/>
        <v>6.7114093959731544E-2</v>
      </c>
      <c r="F21" s="22">
        <v>337</v>
      </c>
      <c r="G21" s="22">
        <v>333</v>
      </c>
      <c r="H21" s="16">
        <f t="shared" si="7"/>
        <v>-1.1869436201780416E-2</v>
      </c>
      <c r="I21" s="22">
        <v>104</v>
      </c>
      <c r="J21" s="22">
        <v>130</v>
      </c>
      <c r="K21" s="49">
        <f t="shared" si="8"/>
        <v>0.25</v>
      </c>
      <c r="L21" s="44"/>
      <c r="M21" s="18">
        <v>567</v>
      </c>
      <c r="N21" s="18">
        <v>304</v>
      </c>
      <c r="O21" s="18">
        <v>298</v>
      </c>
      <c r="P21" s="19">
        <f t="shared" si="9"/>
        <v>0.84126984126984128</v>
      </c>
      <c r="Q21" s="19">
        <f t="shared" si="10"/>
        <v>1.0953947368421053</v>
      </c>
      <c r="R21" s="20">
        <f t="shared" si="11"/>
        <v>0.43624161073825501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181</v>
      </c>
      <c r="D22" s="53">
        <v>180</v>
      </c>
      <c r="E22" s="54">
        <f t="shared" si="6"/>
        <v>-5.5248618784530384E-3</v>
      </c>
      <c r="F22" s="52">
        <v>89</v>
      </c>
      <c r="G22" s="52">
        <v>76</v>
      </c>
      <c r="H22" s="55">
        <f t="shared" si="7"/>
        <v>-0.14606741573033707</v>
      </c>
      <c r="I22" s="52">
        <v>28</v>
      </c>
      <c r="J22" s="52">
        <v>21</v>
      </c>
      <c r="K22" s="55">
        <f t="shared" si="8"/>
        <v>-0.25</v>
      </c>
      <c r="L22" s="56"/>
      <c r="M22" s="57">
        <v>186</v>
      </c>
      <c r="N22" s="57">
        <v>75</v>
      </c>
      <c r="O22" s="57">
        <v>75</v>
      </c>
      <c r="P22" s="58">
        <f t="shared" si="9"/>
        <v>0.967741935483871</v>
      </c>
      <c r="Q22" s="58">
        <f t="shared" si="10"/>
        <v>1.0133333333333334</v>
      </c>
      <c r="R22" s="59">
        <f t="shared" si="11"/>
        <v>0.28000000000000003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320</v>
      </c>
      <c r="D23" s="47">
        <v>318</v>
      </c>
      <c r="E23" s="48">
        <f t="shared" si="6"/>
        <v>-6.2500000000000003E-3</v>
      </c>
      <c r="F23" s="46">
        <v>229</v>
      </c>
      <c r="G23" s="46">
        <v>233</v>
      </c>
      <c r="H23" s="49">
        <f t="shared" si="7"/>
        <v>1.7467248908296942E-2</v>
      </c>
      <c r="I23" s="46">
        <v>71</v>
      </c>
      <c r="J23" s="46">
        <v>90</v>
      </c>
      <c r="K23" s="16">
        <f t="shared" si="8"/>
        <v>0.26760563380281688</v>
      </c>
      <c r="L23" s="44"/>
      <c r="M23" s="50">
        <v>307</v>
      </c>
      <c r="N23" s="50">
        <v>129</v>
      </c>
      <c r="O23" s="50">
        <v>128</v>
      </c>
      <c r="P23" s="61">
        <f t="shared" si="9"/>
        <v>1.0358306188925082</v>
      </c>
      <c r="Q23" s="61">
        <f t="shared" si="10"/>
        <v>1.806201550387597</v>
      </c>
      <c r="R23" s="62">
        <f t="shared" si="11"/>
        <v>0.703125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454</v>
      </c>
      <c r="D24" s="43">
        <v>466</v>
      </c>
      <c r="E24" s="15">
        <f t="shared" si="6"/>
        <v>2.643171806167401E-2</v>
      </c>
      <c r="F24" s="22">
        <v>333</v>
      </c>
      <c r="G24" s="22">
        <v>335</v>
      </c>
      <c r="H24" s="16">
        <f t="shared" si="7"/>
        <v>6.006006006006006E-3</v>
      </c>
      <c r="I24" s="22">
        <v>106</v>
      </c>
      <c r="J24" s="22">
        <v>138</v>
      </c>
      <c r="K24" s="49">
        <f t="shared" si="8"/>
        <v>0.30188679245283018</v>
      </c>
      <c r="L24" s="44"/>
      <c r="M24" s="18">
        <v>478</v>
      </c>
      <c r="N24" s="18">
        <v>225</v>
      </c>
      <c r="O24" s="18">
        <v>223</v>
      </c>
      <c r="P24" s="19">
        <f t="shared" si="9"/>
        <v>0.97489539748953979</v>
      </c>
      <c r="Q24" s="19">
        <f t="shared" si="10"/>
        <v>1.4888888888888889</v>
      </c>
      <c r="R24" s="20">
        <f t="shared" si="11"/>
        <v>0.6188340807174888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234</v>
      </c>
      <c r="D25" s="53">
        <v>220</v>
      </c>
      <c r="E25" s="54">
        <f t="shared" si="6"/>
        <v>-5.9829059829059832E-2</v>
      </c>
      <c r="F25" s="52">
        <v>67</v>
      </c>
      <c r="G25" s="52">
        <v>50</v>
      </c>
      <c r="H25" s="55">
        <f t="shared" si="7"/>
        <v>-0.2537313432835821</v>
      </c>
      <c r="I25" s="52">
        <v>13</v>
      </c>
      <c r="J25" s="52">
        <v>3</v>
      </c>
      <c r="K25" s="55">
        <f t="shared" si="8"/>
        <v>-0.76923076923076927</v>
      </c>
      <c r="L25" s="56"/>
      <c r="M25" s="57">
        <v>224</v>
      </c>
      <c r="N25" s="57">
        <v>59</v>
      </c>
      <c r="O25" s="57">
        <v>58</v>
      </c>
      <c r="P25" s="58">
        <f t="shared" si="9"/>
        <v>0.9821428571428571</v>
      </c>
      <c r="Q25" s="58">
        <f t="shared" si="10"/>
        <v>0.84745762711864403</v>
      </c>
      <c r="R25" s="59">
        <f t="shared" si="11"/>
        <v>5.1724137931034482E-2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196</v>
      </c>
      <c r="D26" s="47">
        <v>214</v>
      </c>
      <c r="E26" s="48">
        <f t="shared" si="6"/>
        <v>9.1836734693877556E-2</v>
      </c>
      <c r="F26" s="46">
        <v>144</v>
      </c>
      <c r="G26" s="46">
        <v>147</v>
      </c>
      <c r="H26" s="49">
        <f t="shared" si="7"/>
        <v>2.0833333333333332E-2</v>
      </c>
      <c r="I26" s="46">
        <v>66</v>
      </c>
      <c r="J26" s="46">
        <v>64</v>
      </c>
      <c r="K26" s="16">
        <f t="shared" si="8"/>
        <v>-3.0303030303030304E-2</v>
      </c>
      <c r="L26" s="44"/>
      <c r="M26" s="50">
        <v>217</v>
      </c>
      <c r="N26" s="50">
        <v>104</v>
      </c>
      <c r="O26" s="50">
        <v>102</v>
      </c>
      <c r="P26" s="61">
        <f t="shared" si="9"/>
        <v>0.98617511520737322</v>
      </c>
      <c r="Q26" s="61">
        <f t="shared" si="10"/>
        <v>1.4134615384615385</v>
      </c>
      <c r="R26" s="62">
        <f t="shared" si="11"/>
        <v>0.62745098039215685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276</v>
      </c>
      <c r="D27" s="43">
        <v>287</v>
      </c>
      <c r="E27" s="15">
        <f t="shared" si="6"/>
        <v>3.9855072463768113E-2</v>
      </c>
      <c r="F27" s="22">
        <v>209</v>
      </c>
      <c r="G27" s="22">
        <v>208</v>
      </c>
      <c r="H27" s="16">
        <f t="shared" si="7"/>
        <v>-4.7846889952153108E-3</v>
      </c>
      <c r="I27" s="22">
        <v>89</v>
      </c>
      <c r="J27" s="22">
        <v>88</v>
      </c>
      <c r="K27" s="49">
        <f t="shared" si="8"/>
        <v>-1.1235955056179775E-2</v>
      </c>
      <c r="L27" s="44"/>
      <c r="M27" s="18">
        <v>316</v>
      </c>
      <c r="N27" s="18">
        <v>185</v>
      </c>
      <c r="O27" s="18">
        <v>182</v>
      </c>
      <c r="P27" s="19">
        <f t="shared" si="9"/>
        <v>0.90822784810126578</v>
      </c>
      <c r="Q27" s="19">
        <f t="shared" si="10"/>
        <v>1.1243243243243244</v>
      </c>
      <c r="R27" s="20">
        <f t="shared" si="11"/>
        <v>0.48351648351648352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24</v>
      </c>
      <c r="E28" s="54">
        <f t="shared" si="6"/>
        <v>-0.04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6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0.46153846153846156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67</v>
      </c>
      <c r="D29" s="47">
        <v>62</v>
      </c>
      <c r="E29" s="48">
        <f t="shared" si="6"/>
        <v>-7.4626865671641784E-2</v>
      </c>
      <c r="F29" s="46">
        <v>52</v>
      </c>
      <c r="G29" s="46">
        <v>46</v>
      </c>
      <c r="H29" s="49">
        <f t="shared" si="7"/>
        <v>-0.11538461538461539</v>
      </c>
      <c r="I29" s="46">
        <v>20</v>
      </c>
      <c r="J29" s="46">
        <v>24</v>
      </c>
      <c r="K29" s="16">
        <f t="shared" si="8"/>
        <v>0.2</v>
      </c>
      <c r="L29" s="44"/>
      <c r="M29" s="50">
        <v>75</v>
      </c>
      <c r="N29" s="50">
        <v>48</v>
      </c>
      <c r="O29" s="50">
        <v>48</v>
      </c>
      <c r="P29" s="61">
        <f t="shared" si="9"/>
        <v>0.82666666666666666</v>
      </c>
      <c r="Q29" s="61">
        <f t="shared" si="10"/>
        <v>0.95833333333333337</v>
      </c>
      <c r="R29" s="62">
        <f t="shared" si="11"/>
        <v>0.5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104</v>
      </c>
      <c r="D30" s="43">
        <v>111</v>
      </c>
      <c r="E30" s="15">
        <f t="shared" si="6"/>
        <v>6.7307692307692304E-2</v>
      </c>
      <c r="F30" s="22">
        <v>78</v>
      </c>
      <c r="G30" s="22">
        <v>77</v>
      </c>
      <c r="H30" s="16">
        <f t="shared" si="7"/>
        <v>-1.282051282051282E-2</v>
      </c>
      <c r="I30" s="22">
        <v>24</v>
      </c>
      <c r="J30" s="22">
        <v>35</v>
      </c>
      <c r="K30" s="49">
        <f t="shared" si="8"/>
        <v>0.45833333333333331</v>
      </c>
      <c r="L30" s="44"/>
      <c r="M30" s="18">
        <v>139</v>
      </c>
      <c r="N30" s="18">
        <v>83</v>
      </c>
      <c r="O30" s="18">
        <v>81</v>
      </c>
      <c r="P30" s="19">
        <f t="shared" si="9"/>
        <v>0.79856115107913672</v>
      </c>
      <c r="Q30" s="19">
        <f t="shared" si="10"/>
        <v>0.92771084337349397</v>
      </c>
      <c r="R30" s="20">
        <f t="shared" si="11"/>
        <v>0.43209876543209874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97</v>
      </c>
      <c r="D31" s="53">
        <v>99</v>
      </c>
      <c r="E31" s="54">
        <f t="shared" si="6"/>
        <v>2.0618556701030927E-2</v>
      </c>
      <c r="F31" s="52">
        <v>57</v>
      </c>
      <c r="G31" s="52">
        <v>73</v>
      </c>
      <c r="H31" s="55">
        <f t="shared" si="7"/>
        <v>0.2807017543859649</v>
      </c>
      <c r="I31" s="52">
        <v>21</v>
      </c>
      <c r="J31" s="52">
        <v>33</v>
      </c>
      <c r="K31" s="55">
        <f t="shared" si="8"/>
        <v>0.5714285714285714</v>
      </c>
      <c r="L31" s="56"/>
      <c r="M31" s="57">
        <v>112</v>
      </c>
      <c r="N31" s="57">
        <v>63</v>
      </c>
      <c r="O31" s="57">
        <v>56</v>
      </c>
      <c r="P31" s="58">
        <f t="shared" si="9"/>
        <v>0.8839285714285714</v>
      </c>
      <c r="Q31" s="58">
        <f t="shared" si="10"/>
        <v>1.1587301587301588</v>
      </c>
      <c r="R31" s="59">
        <f t="shared" si="11"/>
        <v>0.5892857142857143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25</v>
      </c>
      <c r="D32" s="47">
        <v>13</v>
      </c>
      <c r="E32" s="48">
        <f t="shared" si="6"/>
        <v>-0.48</v>
      </c>
      <c r="F32" s="46">
        <v>20</v>
      </c>
      <c r="G32" s="46">
        <v>12</v>
      </c>
      <c r="H32" s="49">
        <f t="shared" si="7"/>
        <v>-0.4</v>
      </c>
      <c r="I32" s="46">
        <v>14</v>
      </c>
      <c r="J32" s="46">
        <v>11</v>
      </c>
      <c r="K32" s="16">
        <f t="shared" si="8"/>
        <v>-0.21428571428571427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37</v>
      </c>
      <c r="D33" s="43">
        <v>29</v>
      </c>
      <c r="E33" s="15">
        <f t="shared" si="6"/>
        <v>-0.21621621621621623</v>
      </c>
      <c r="F33" s="22">
        <v>29</v>
      </c>
      <c r="G33" s="22">
        <v>23</v>
      </c>
      <c r="H33" s="16">
        <f t="shared" si="7"/>
        <v>-0.20689655172413793</v>
      </c>
      <c r="I33" s="22">
        <v>19</v>
      </c>
      <c r="J33" s="22">
        <v>17</v>
      </c>
      <c r="K33" s="49">
        <f t="shared" si="8"/>
        <v>-0.10526315789473684</v>
      </c>
      <c r="L33" s="44"/>
      <c r="M33" s="18">
        <v>44</v>
      </c>
      <c r="N33" s="18">
        <v>26</v>
      </c>
      <c r="O33" s="18">
        <v>26</v>
      </c>
      <c r="P33" s="19">
        <f t="shared" si="9"/>
        <v>0.65909090909090906</v>
      </c>
      <c r="Q33" s="19">
        <f t="shared" si="10"/>
        <v>0.88461538461538458</v>
      </c>
      <c r="R33" s="20">
        <f t="shared" si="11"/>
        <v>0.65384615384615385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101</v>
      </c>
      <c r="D34" s="53">
        <v>101</v>
      </c>
      <c r="E34" s="54">
        <f t="shared" si="6"/>
        <v>0</v>
      </c>
      <c r="F34" s="52">
        <v>30</v>
      </c>
      <c r="G34" s="52">
        <v>22</v>
      </c>
      <c r="H34" s="55">
        <f t="shared" si="7"/>
        <v>-0.26666666666666666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0.98058252427184467</v>
      </c>
      <c r="Q34" s="58">
        <f t="shared" si="10"/>
        <v>0.62857142857142856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86</v>
      </c>
      <c r="D35" s="47">
        <v>121</v>
      </c>
      <c r="E35" s="48">
        <f t="shared" si="6"/>
        <v>0.40697674418604651</v>
      </c>
      <c r="F35" s="46">
        <v>60</v>
      </c>
      <c r="G35" s="46">
        <v>82</v>
      </c>
      <c r="H35" s="49">
        <f t="shared" si="7"/>
        <v>0.36666666666666664</v>
      </c>
      <c r="I35" s="46">
        <v>30</v>
      </c>
      <c r="J35" s="46">
        <v>48</v>
      </c>
      <c r="K35" s="16">
        <f t="shared" si="8"/>
        <v>0.6</v>
      </c>
      <c r="L35" s="44"/>
      <c r="M35" s="50">
        <v>107</v>
      </c>
      <c r="N35" s="50">
        <v>57</v>
      </c>
      <c r="O35" s="50">
        <v>57</v>
      </c>
      <c r="P35" s="61">
        <f t="shared" si="9"/>
        <v>1.1308411214953271</v>
      </c>
      <c r="Q35" s="61">
        <f t="shared" si="10"/>
        <v>1.4385964912280702</v>
      </c>
      <c r="R35" s="62">
        <f t="shared" si="11"/>
        <v>0.84210526315789469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152</v>
      </c>
      <c r="D36" s="43">
        <v>200</v>
      </c>
      <c r="E36" s="15">
        <f t="shared" si="6"/>
        <v>0.31578947368421051</v>
      </c>
      <c r="F36" s="22">
        <v>108</v>
      </c>
      <c r="G36" s="22">
        <v>136</v>
      </c>
      <c r="H36" s="16">
        <f t="shared" si="7"/>
        <v>0.25925925925925924</v>
      </c>
      <c r="I36" s="22">
        <v>49</v>
      </c>
      <c r="J36" s="22">
        <v>81</v>
      </c>
      <c r="K36" s="49">
        <f t="shared" si="8"/>
        <v>0.65306122448979587</v>
      </c>
      <c r="L36" s="44"/>
      <c r="M36" s="18">
        <v>228</v>
      </c>
      <c r="N36" s="18">
        <v>137</v>
      </c>
      <c r="O36" s="18">
        <v>135</v>
      </c>
      <c r="P36" s="19">
        <f t="shared" si="9"/>
        <v>0.8771929824561403</v>
      </c>
      <c r="Q36" s="19">
        <f t="shared" si="10"/>
        <v>0.99270072992700731</v>
      </c>
      <c r="R36" s="20">
        <f t="shared" si="11"/>
        <v>0.6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50</v>
      </c>
      <c r="E37" s="54">
        <f t="shared" si="6"/>
        <v>0.19047619047619047</v>
      </c>
      <c r="F37" s="52">
        <v>20</v>
      </c>
      <c r="G37" s="52">
        <v>26</v>
      </c>
      <c r="H37" s="55">
        <f t="shared" si="7"/>
        <v>0.3</v>
      </c>
      <c r="I37" s="52">
        <v>5</v>
      </c>
      <c r="J37" s="52">
        <v>4</v>
      </c>
      <c r="K37" s="55">
        <f t="shared" si="8"/>
        <v>-0.2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1.0833333333333333</v>
      </c>
      <c r="R37" s="59">
        <f t="shared" si="11"/>
        <v>0.16666666666666666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18</v>
      </c>
      <c r="E38" s="71">
        <f t="shared" si="6"/>
        <v>0.2857142857142857</v>
      </c>
      <c r="F38" s="72">
        <v>9</v>
      </c>
      <c r="G38" s="72">
        <v>15</v>
      </c>
      <c r="H38" s="73">
        <f t="shared" si="7"/>
        <v>0.66666666666666663</v>
      </c>
      <c r="I38" s="72">
        <v>2</v>
      </c>
      <c r="J38" s="72">
        <v>6</v>
      </c>
      <c r="K38" s="16">
        <f t="shared" si="8"/>
        <v>2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0"/>
        <v>2.5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27</v>
      </c>
      <c r="D39" s="43">
        <v>33</v>
      </c>
      <c r="E39" s="15">
        <f t="shared" si="6"/>
        <v>0.22222222222222221</v>
      </c>
      <c r="F39" s="22">
        <v>21</v>
      </c>
      <c r="G39" s="22">
        <v>25</v>
      </c>
      <c r="H39" s="16">
        <f t="shared" si="7"/>
        <v>0.19047619047619047</v>
      </c>
      <c r="I39" s="22">
        <v>8</v>
      </c>
      <c r="J39" s="22">
        <v>10</v>
      </c>
      <c r="K39" s="49">
        <f t="shared" si="8"/>
        <v>0.25</v>
      </c>
      <c r="L39" s="44"/>
      <c r="M39" s="18">
        <v>39</v>
      </c>
      <c r="N39" s="18">
        <v>21</v>
      </c>
      <c r="O39" s="18">
        <v>21</v>
      </c>
      <c r="P39" s="19">
        <f t="shared" si="9"/>
        <v>0.84615384615384615</v>
      </c>
      <c r="Q39" s="19">
        <f t="shared" si="10"/>
        <v>1.1904761904761905</v>
      </c>
      <c r="R39" s="20">
        <f t="shared" si="11"/>
        <v>0.47619047619047616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41</v>
      </c>
      <c r="D40" s="53">
        <v>25</v>
      </c>
      <c r="E40" s="54">
        <f t="shared" si="6"/>
        <v>-0.3902439024390244</v>
      </c>
      <c r="F40" s="52">
        <v>15</v>
      </c>
      <c r="G40" s="52">
        <v>9</v>
      </c>
      <c r="H40" s="55">
        <f t="shared" si="7"/>
        <v>-0.4</v>
      </c>
      <c r="I40" s="52">
        <v>3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1.125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342</v>
      </c>
      <c r="D41" s="70">
        <v>312</v>
      </c>
      <c r="E41" s="71">
        <f t="shared" si="6"/>
        <v>-8.771929824561403E-2</v>
      </c>
      <c r="F41" s="72">
        <v>298</v>
      </c>
      <c r="G41" s="72">
        <v>268</v>
      </c>
      <c r="H41" s="73">
        <f t="shared" si="7"/>
        <v>-0.10067114093959731</v>
      </c>
      <c r="I41" s="72">
        <v>88</v>
      </c>
      <c r="J41" s="72">
        <v>90</v>
      </c>
      <c r="K41" s="16">
        <f t="shared" si="8"/>
        <v>2.2727272727272728E-2</v>
      </c>
      <c r="L41" s="74"/>
      <c r="M41" s="75">
        <v>590</v>
      </c>
      <c r="N41" s="75">
        <v>349</v>
      </c>
      <c r="O41" s="75">
        <v>346</v>
      </c>
      <c r="P41" s="76">
        <f t="shared" si="9"/>
        <v>0.52881355932203389</v>
      </c>
      <c r="Q41" s="76">
        <f t="shared" si="10"/>
        <v>0.76790830945558741</v>
      </c>
      <c r="R41" s="77">
        <f t="shared" si="11"/>
        <v>0.26011560693641617</v>
      </c>
      <c r="S41" s="21"/>
      <c r="T41" s="2"/>
      <c r="U41" s="2"/>
    </row>
    <row r="42" spans="1:21" ht="15.75" thickBot="1">
      <c r="A42" s="80"/>
      <c r="B42" s="51" t="s">
        <v>15</v>
      </c>
      <c r="C42" s="52">
        <v>594</v>
      </c>
      <c r="D42" s="53">
        <v>575</v>
      </c>
      <c r="E42" s="54">
        <f t="shared" si="6"/>
        <v>-3.1986531986531987E-2</v>
      </c>
      <c r="F42" s="52">
        <v>511</v>
      </c>
      <c r="G42" s="52">
        <v>476</v>
      </c>
      <c r="H42" s="55">
        <f t="shared" si="7"/>
        <v>-6.8493150684931503E-2</v>
      </c>
      <c r="I42" s="52">
        <v>170</v>
      </c>
      <c r="J42" s="52">
        <v>195</v>
      </c>
      <c r="K42" s="55">
        <f t="shared" si="8"/>
        <v>0.14705882352941177</v>
      </c>
      <c r="L42" s="56"/>
      <c r="M42" s="57">
        <v>1199</v>
      </c>
      <c r="N42" s="57">
        <v>749</v>
      </c>
      <c r="O42" s="57">
        <v>730</v>
      </c>
      <c r="P42" s="58">
        <f t="shared" si="9"/>
        <v>0.47956630525437866</v>
      </c>
      <c r="Q42" s="58">
        <f t="shared" si="10"/>
        <v>0.63551401869158874</v>
      </c>
      <c r="R42" s="59">
        <f t="shared" si="11"/>
        <v>0.26712328767123289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6"/>
        <v>-0.66666666666666663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12</v>
      </c>
      <c r="D44" s="43">
        <v>14</v>
      </c>
      <c r="E44" s="15">
        <f t="shared" si="6"/>
        <v>0.16666666666666666</v>
      </c>
      <c r="F44" s="22">
        <v>12</v>
      </c>
      <c r="G44" s="22">
        <v>11</v>
      </c>
      <c r="H44" s="49">
        <f>(G44-F44)/F44</f>
        <v>-8.3333333333333329E-2</v>
      </c>
      <c r="I44" s="22">
        <v>3</v>
      </c>
      <c r="J44" s="22">
        <v>9</v>
      </c>
      <c r="K44" s="49">
        <f t="shared" si="8"/>
        <v>2</v>
      </c>
      <c r="L44" s="44"/>
      <c r="M44" s="18">
        <v>23</v>
      </c>
      <c r="N44" s="18">
        <v>17</v>
      </c>
      <c r="O44" s="18">
        <v>16</v>
      </c>
      <c r="P44" s="19">
        <f t="shared" si="9"/>
        <v>0.60869565217391308</v>
      </c>
      <c r="Q44" s="19">
        <f t="shared" si="10"/>
        <v>0.6470588235294118</v>
      </c>
      <c r="R44" s="20">
        <f t="shared" si="11"/>
        <v>0.5625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25</v>
      </c>
      <c r="E45" s="54">
        <f t="shared" si="6"/>
        <v>1.0833333333333333</v>
      </c>
      <c r="F45" s="52">
        <v>6</v>
      </c>
      <c r="G45" s="52">
        <v>3</v>
      </c>
      <c r="H45" s="55">
        <f>(G45-F45)/F45</f>
        <v>-0.5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10</v>
      </c>
      <c r="D46" s="47">
        <v>6</v>
      </c>
      <c r="E46" s="48">
        <f t="shared" si="6"/>
        <v>-0.4</v>
      </c>
      <c r="F46" s="46">
        <v>9</v>
      </c>
      <c r="G46" s="46">
        <v>5</v>
      </c>
      <c r="H46" s="49">
        <f>(G46-F46)/F46</f>
        <v>-0.44444444444444442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14</v>
      </c>
      <c r="D47" s="53">
        <v>9</v>
      </c>
      <c r="E47" s="54">
        <f t="shared" si="6"/>
        <v>-0.35714285714285715</v>
      </c>
      <c r="F47" s="52">
        <v>13</v>
      </c>
      <c r="G47" s="52">
        <v>7</v>
      </c>
      <c r="H47" s="55">
        <f>(G47-F47)/F47</f>
        <v>-0.46153846153846156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0</v>
      </c>
      <c r="H49" s="55">
        <f t="shared" si="13"/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31</v>
      </c>
      <c r="D50" s="47">
        <v>37</v>
      </c>
      <c r="E50" s="48">
        <f t="shared" si="6"/>
        <v>0.19354838709677419</v>
      </c>
      <c r="F50" s="46">
        <v>25</v>
      </c>
      <c r="G50" s="46">
        <v>34</v>
      </c>
      <c r="H50" s="49">
        <f t="shared" si="13"/>
        <v>0.36</v>
      </c>
      <c r="I50" s="46">
        <v>1</v>
      </c>
      <c r="J50" s="46">
        <v>5</v>
      </c>
      <c r="K50" s="16">
        <f t="shared" ref="K50:K51" si="16">(J50-I50)/I50</f>
        <v>4</v>
      </c>
      <c r="L50" s="64"/>
      <c r="M50" s="50">
        <v>87</v>
      </c>
      <c r="N50" s="50">
        <v>59</v>
      </c>
      <c r="O50" s="50">
        <v>59</v>
      </c>
      <c r="P50" s="61">
        <f t="shared" si="9"/>
        <v>0.42528735632183906</v>
      </c>
      <c r="Q50" s="61">
        <f t="shared" si="14"/>
        <v>0.57627118644067798</v>
      </c>
      <c r="R50" s="62">
        <f t="shared" si="15"/>
        <v>8.4745762711864403E-2</v>
      </c>
      <c r="S50" s="21"/>
    </row>
    <row r="51" spans="1:19" ht="15.75" thickBot="1">
      <c r="A51" s="80"/>
      <c r="B51" s="51" t="s">
        <v>15</v>
      </c>
      <c r="C51" s="52">
        <v>52</v>
      </c>
      <c r="D51" s="53">
        <v>53</v>
      </c>
      <c r="E51" s="54">
        <f t="shared" si="6"/>
        <v>1.9230769230769232E-2</v>
      </c>
      <c r="F51" s="52">
        <v>41</v>
      </c>
      <c r="G51" s="52">
        <v>47</v>
      </c>
      <c r="H51" s="55">
        <f t="shared" si="13"/>
        <v>0.14634146341463414</v>
      </c>
      <c r="I51" s="52">
        <v>2</v>
      </c>
      <c r="J51" s="52">
        <v>10</v>
      </c>
      <c r="K51" s="55">
        <f t="shared" si="16"/>
        <v>4</v>
      </c>
      <c r="L51" s="65"/>
      <c r="M51" s="57">
        <v>159</v>
      </c>
      <c r="N51" s="57">
        <v>114</v>
      </c>
      <c r="O51" s="57">
        <v>112</v>
      </c>
      <c r="P51" s="58">
        <f t="shared" si="9"/>
        <v>0.33333333333333331</v>
      </c>
      <c r="Q51" s="58">
        <f t="shared" si="14"/>
        <v>0.41228070175438597</v>
      </c>
      <c r="R51" s="59">
        <f t="shared" si="15"/>
        <v>8.9285714285714288E-2</v>
      </c>
      <c r="S51" s="21"/>
    </row>
    <row r="52" spans="1:19" ht="15.75" thickBot="1">
      <c r="A52" s="80" t="s">
        <v>28</v>
      </c>
      <c r="B52" s="42" t="s">
        <v>14</v>
      </c>
      <c r="C52" s="46">
        <v>26</v>
      </c>
      <c r="D52" s="47">
        <v>16</v>
      </c>
      <c r="E52" s="48">
        <f t="shared" si="6"/>
        <v>-0.38461538461538464</v>
      </c>
      <c r="F52" s="46">
        <v>22</v>
      </c>
      <c r="G52" s="46">
        <v>15</v>
      </c>
      <c r="H52" s="49">
        <f t="shared" si="13"/>
        <v>-0.31818181818181818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0.47058823529411764</v>
      </c>
      <c r="Q52" s="61">
        <f t="shared" si="14"/>
        <v>0.88235294117647056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34</v>
      </c>
      <c r="D53" s="53">
        <v>29</v>
      </c>
      <c r="E53" s="54">
        <f t="shared" si="6"/>
        <v>-0.14705882352941177</v>
      </c>
      <c r="F53" s="52">
        <v>29</v>
      </c>
      <c r="G53" s="52">
        <v>27</v>
      </c>
      <c r="H53" s="55">
        <f t="shared" si="13"/>
        <v>-6.8965517241379309E-2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0.43283582089552236</v>
      </c>
      <c r="Q53" s="58">
        <f t="shared" si="14"/>
        <v>0.6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2</v>
      </c>
      <c r="E54" s="48">
        <f t="shared" si="6"/>
        <v>0</v>
      </c>
      <c r="F54" s="46">
        <v>1</v>
      </c>
      <c r="G54" s="46">
        <v>1</v>
      </c>
      <c r="H54" s="49">
        <f t="shared" si="13"/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0.66666666666666663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3</v>
      </c>
      <c r="E55" s="54">
        <f t="shared" si="6"/>
        <v>0.5</v>
      </c>
      <c r="F55" s="52">
        <v>1</v>
      </c>
      <c r="G55" s="52">
        <v>2</v>
      </c>
      <c r="H55" s="55">
        <f t="shared" si="13"/>
        <v>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0.375</v>
      </c>
      <c r="Q55" s="58">
        <f t="shared" si="14"/>
        <v>0.5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C41" sqref="C41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273</v>
      </c>
      <c r="D6" s="9" t="s">
        <v>270</v>
      </c>
      <c r="E6" s="8" t="s">
        <v>86</v>
      </c>
      <c r="F6" s="8" t="s">
        <v>274</v>
      </c>
      <c r="G6" s="8" t="s">
        <v>271</v>
      </c>
      <c r="H6" s="8" t="s">
        <v>86</v>
      </c>
      <c r="I6" s="8" t="s">
        <v>275</v>
      </c>
      <c r="J6" s="8" t="s">
        <v>272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3661</v>
      </c>
      <c r="D7" s="14">
        <v>3780</v>
      </c>
      <c r="E7" s="15">
        <f t="shared" ref="E7:E15" si="0">(D7-C7)/C7</f>
        <v>3.2504780114722756E-2</v>
      </c>
      <c r="F7" s="14">
        <v>2923</v>
      </c>
      <c r="G7" s="14">
        <v>2981</v>
      </c>
      <c r="H7" s="16">
        <f t="shared" ref="H7:H15" si="1">(G7-F7)/F7</f>
        <v>1.9842627437564146E-2</v>
      </c>
      <c r="I7" s="14">
        <v>2108</v>
      </c>
      <c r="J7" s="14">
        <v>2100</v>
      </c>
      <c r="K7" s="16">
        <f t="shared" ref="K7:K15" si="2">(J7-I7)/I7</f>
        <v>-3.7950664136622392E-3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1.0096153846153846</v>
      </c>
      <c r="Q7" s="19">
        <f t="shared" ref="Q7:Q15" si="4">G7/N7</f>
        <v>1.382012053778396</v>
      </c>
      <c r="R7" s="20">
        <f t="shared" ref="R7:R15" si="5">J7/O7</f>
        <v>0.99290780141843971</v>
      </c>
      <c r="S7" s="21"/>
      <c r="T7" s="2"/>
      <c r="U7" s="2"/>
    </row>
    <row r="8" spans="1:21">
      <c r="A8" s="91" t="s">
        <v>5</v>
      </c>
      <c r="B8" s="92"/>
      <c r="C8" s="22">
        <v>450</v>
      </c>
      <c r="D8" s="22">
        <v>442</v>
      </c>
      <c r="E8" s="15">
        <f t="shared" si="0"/>
        <v>-1.7777777777777778E-2</v>
      </c>
      <c r="F8" s="22">
        <v>282</v>
      </c>
      <c r="G8" s="22">
        <v>309</v>
      </c>
      <c r="H8" s="16">
        <f t="shared" si="1"/>
        <v>9.5744680851063829E-2</v>
      </c>
      <c r="I8" s="22">
        <v>214</v>
      </c>
      <c r="J8" s="22">
        <v>219</v>
      </c>
      <c r="K8" s="16">
        <f t="shared" si="2"/>
        <v>2.336448598130841E-2</v>
      </c>
      <c r="L8" s="17"/>
      <c r="M8" s="18">
        <v>392</v>
      </c>
      <c r="N8" s="18">
        <v>198</v>
      </c>
      <c r="O8" s="18">
        <v>195</v>
      </c>
      <c r="P8" s="19">
        <f t="shared" si="3"/>
        <v>1.1275510204081634</v>
      </c>
      <c r="Q8" s="19">
        <f t="shared" si="4"/>
        <v>1.5606060606060606</v>
      </c>
      <c r="R8" s="20">
        <f t="shared" si="5"/>
        <v>1.1230769230769231</v>
      </c>
      <c r="S8" s="21"/>
      <c r="T8" s="2"/>
      <c r="U8" s="2"/>
    </row>
    <row r="9" spans="1:21">
      <c r="A9" s="91" t="s">
        <v>40</v>
      </c>
      <c r="B9" s="92"/>
      <c r="C9" s="22">
        <v>343</v>
      </c>
      <c r="D9" s="22">
        <v>343</v>
      </c>
      <c r="E9" s="15">
        <f t="shared" si="0"/>
        <v>0</v>
      </c>
      <c r="F9" s="22">
        <v>226</v>
      </c>
      <c r="G9" s="22">
        <v>238</v>
      </c>
      <c r="H9" s="16">
        <f t="shared" si="1"/>
        <v>5.3097345132743362E-2</v>
      </c>
      <c r="I9" s="22">
        <v>179</v>
      </c>
      <c r="J9" s="22">
        <v>189</v>
      </c>
      <c r="K9" s="16">
        <f t="shared" si="2"/>
        <v>5.5865921787709494E-2</v>
      </c>
      <c r="L9" s="17"/>
      <c r="M9" s="18">
        <v>343</v>
      </c>
      <c r="N9" s="18">
        <v>169</v>
      </c>
      <c r="O9" s="18">
        <v>167</v>
      </c>
      <c r="P9" s="19">
        <f t="shared" si="3"/>
        <v>1</v>
      </c>
      <c r="Q9" s="19">
        <f t="shared" si="4"/>
        <v>1.4082840236686391</v>
      </c>
      <c r="R9" s="20">
        <f t="shared" si="5"/>
        <v>1.1317365269461077</v>
      </c>
      <c r="S9" s="21"/>
      <c r="T9" s="2"/>
      <c r="U9" s="2"/>
    </row>
    <row r="10" spans="1:21">
      <c r="A10" s="91" t="s">
        <v>6</v>
      </c>
      <c r="B10" s="92"/>
      <c r="C10" s="22">
        <v>2090</v>
      </c>
      <c r="D10" s="22">
        <v>2119</v>
      </c>
      <c r="E10" s="15">
        <f t="shared" si="0"/>
        <v>1.3875598086124402E-2</v>
      </c>
      <c r="F10" s="22">
        <v>1584</v>
      </c>
      <c r="G10" s="22">
        <v>1640</v>
      </c>
      <c r="H10" s="16">
        <f t="shared" si="1"/>
        <v>3.5353535353535352E-2</v>
      </c>
      <c r="I10" s="22">
        <v>1112</v>
      </c>
      <c r="J10" s="22">
        <v>1111</v>
      </c>
      <c r="K10" s="16">
        <f t="shared" si="2"/>
        <v>-8.9928057553956839E-4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0.99952830188679243</v>
      </c>
      <c r="Q10" s="19">
        <f t="shared" si="4"/>
        <v>1.4855072463768115</v>
      </c>
      <c r="R10" s="20">
        <f t="shared" si="5"/>
        <v>1.0173992673992673</v>
      </c>
      <c r="S10" s="21"/>
      <c r="T10" s="2"/>
      <c r="U10" s="2"/>
    </row>
    <row r="11" spans="1:21">
      <c r="A11" s="91" t="s">
        <v>7</v>
      </c>
      <c r="B11" s="92"/>
      <c r="C11" s="14">
        <v>536</v>
      </c>
      <c r="D11" s="14">
        <v>584</v>
      </c>
      <c r="E11" s="15">
        <f t="shared" si="0"/>
        <v>8.9552238805970144E-2</v>
      </c>
      <c r="F11" s="14">
        <v>500</v>
      </c>
      <c r="G11" s="14">
        <v>518</v>
      </c>
      <c r="H11" s="16">
        <f t="shared" si="1"/>
        <v>3.5999999999999997E-2</v>
      </c>
      <c r="I11" s="14">
        <v>412</v>
      </c>
      <c r="J11" s="14">
        <v>419</v>
      </c>
      <c r="K11" s="16">
        <f t="shared" si="2"/>
        <v>1.6990291262135922E-2</v>
      </c>
      <c r="L11" s="17"/>
      <c r="M11" s="18">
        <v>575</v>
      </c>
      <c r="N11" s="18">
        <v>460</v>
      </c>
      <c r="O11" s="18">
        <v>443</v>
      </c>
      <c r="P11" s="19">
        <f t="shared" si="3"/>
        <v>1.0156521739130435</v>
      </c>
      <c r="Q11" s="19">
        <f t="shared" si="4"/>
        <v>1.1260869565217391</v>
      </c>
      <c r="R11" s="20">
        <f t="shared" si="5"/>
        <v>0.94582392776523705</v>
      </c>
      <c r="S11" s="21"/>
      <c r="T11" s="2"/>
      <c r="U11" s="2"/>
    </row>
    <row r="12" spans="1:21">
      <c r="A12" s="91" t="s">
        <v>8</v>
      </c>
      <c r="B12" s="92"/>
      <c r="C12" s="14">
        <v>974</v>
      </c>
      <c r="D12" s="14">
        <v>1016</v>
      </c>
      <c r="E12" s="15">
        <f t="shared" si="0"/>
        <v>4.3121149897330596E-2</v>
      </c>
      <c r="F12" s="14">
        <v>783</v>
      </c>
      <c r="G12" s="14">
        <v>775</v>
      </c>
      <c r="H12" s="16">
        <f t="shared" si="1"/>
        <v>-1.0217113665389528E-2</v>
      </c>
      <c r="I12" s="14">
        <v>531</v>
      </c>
      <c r="J12" s="14">
        <v>530</v>
      </c>
      <c r="K12" s="16">
        <f t="shared" si="2"/>
        <v>-1.8832391713747645E-3</v>
      </c>
      <c r="L12" s="17"/>
      <c r="M12" s="18">
        <v>985</v>
      </c>
      <c r="N12" s="18">
        <v>536</v>
      </c>
      <c r="O12" s="18">
        <v>525</v>
      </c>
      <c r="P12" s="19">
        <f t="shared" si="3"/>
        <v>1.0314720812182741</v>
      </c>
      <c r="Q12" s="19">
        <f t="shared" si="4"/>
        <v>1.4458955223880596</v>
      </c>
      <c r="R12" s="20">
        <f t="shared" si="5"/>
        <v>1.0095238095238095</v>
      </c>
      <c r="S12" s="21"/>
      <c r="T12" s="2"/>
      <c r="U12" s="2"/>
    </row>
    <row r="13" spans="1:21">
      <c r="A13" s="91" t="s">
        <v>9</v>
      </c>
      <c r="B13" s="92"/>
      <c r="C13" s="23">
        <v>61</v>
      </c>
      <c r="D13" s="23">
        <v>61</v>
      </c>
      <c r="E13" s="15">
        <f t="shared" si="0"/>
        <v>0</v>
      </c>
      <c r="F13" s="23">
        <v>56</v>
      </c>
      <c r="G13" s="23">
        <v>48</v>
      </c>
      <c r="H13" s="16">
        <f t="shared" si="1"/>
        <v>-0.14285714285714285</v>
      </c>
      <c r="I13" s="23">
        <v>53</v>
      </c>
      <c r="J13" s="23">
        <v>40</v>
      </c>
      <c r="K13" s="16">
        <f t="shared" si="2"/>
        <v>-0.24528301886792453</v>
      </c>
      <c r="L13" s="17"/>
      <c r="M13" s="18">
        <v>64</v>
      </c>
      <c r="N13" s="18">
        <v>57</v>
      </c>
      <c r="O13" s="18">
        <v>55</v>
      </c>
      <c r="P13" s="19">
        <f t="shared" si="3"/>
        <v>0.953125</v>
      </c>
      <c r="Q13" s="19">
        <f t="shared" si="4"/>
        <v>0.84210526315789469</v>
      </c>
      <c r="R13" s="20">
        <f t="shared" si="5"/>
        <v>0.72727272727272729</v>
      </c>
      <c r="S13" s="21"/>
      <c r="T13" s="2"/>
      <c r="U13" s="2"/>
    </row>
    <row r="14" spans="1:21">
      <c r="A14" s="82" t="s">
        <v>10</v>
      </c>
      <c r="B14" s="83"/>
      <c r="C14" s="22">
        <v>904</v>
      </c>
      <c r="D14" s="22">
        <v>920</v>
      </c>
      <c r="E14" s="15">
        <f t="shared" si="0"/>
        <v>1.7699115044247787E-2</v>
      </c>
      <c r="F14" s="22">
        <v>381</v>
      </c>
      <c r="G14" s="22">
        <v>371</v>
      </c>
      <c r="H14" s="16">
        <f t="shared" si="1"/>
        <v>-2.6246719160104987E-2</v>
      </c>
      <c r="I14" s="22">
        <v>316</v>
      </c>
      <c r="J14" s="22">
        <v>297</v>
      </c>
      <c r="K14" s="16">
        <f t="shared" si="2"/>
        <v>-6.0126582278481014E-2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1.0176991150442478</v>
      </c>
      <c r="Q14" s="19">
        <f t="shared" si="4"/>
        <v>1.138036809815951</v>
      </c>
      <c r="R14" s="20">
        <f t="shared" si="5"/>
        <v>0.939873417721519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4565</v>
      </c>
      <c r="D15" s="26">
        <f>D7+D14</f>
        <v>4700</v>
      </c>
      <c r="E15" s="27">
        <f t="shared" si="0"/>
        <v>2.9572836801752465E-2</v>
      </c>
      <c r="F15" s="25">
        <f>F7+F14</f>
        <v>3304</v>
      </c>
      <c r="G15" s="25">
        <f>G7+G14</f>
        <v>3352</v>
      </c>
      <c r="H15" s="28">
        <f t="shared" si="1"/>
        <v>1.4527845036319613E-2</v>
      </c>
      <c r="I15" s="25">
        <f>I7+I14</f>
        <v>2424</v>
      </c>
      <c r="J15" s="25">
        <f>J7+J14</f>
        <v>2397</v>
      </c>
      <c r="K15" s="28">
        <f t="shared" si="2"/>
        <v>-1.1138613861386138E-2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1.0111876075731498</v>
      </c>
      <c r="Q15" s="31">
        <f t="shared" si="4"/>
        <v>1.3499798630688684</v>
      </c>
      <c r="R15" s="32">
        <f t="shared" si="5"/>
        <v>0.98601398601398604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281</v>
      </c>
      <c r="E17" s="15">
        <f t="shared" ref="E17:E55" si="6">(D17-C17)/C17</f>
        <v>4.0740740740740744E-2</v>
      </c>
      <c r="F17" s="22">
        <v>183</v>
      </c>
      <c r="G17" s="22">
        <v>191</v>
      </c>
      <c r="H17" s="16">
        <f t="shared" ref="H17:H55" si="7">(G17-F17)/F17</f>
        <v>4.3715846994535519E-2</v>
      </c>
      <c r="I17" s="22">
        <v>136</v>
      </c>
      <c r="J17" s="22">
        <v>130</v>
      </c>
      <c r="K17" s="16">
        <f t="shared" ref="K17:K55" si="8">(J17-I17)/I17</f>
        <v>-4.4117647058823532E-2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0.9273927392739274</v>
      </c>
      <c r="Q17" s="19">
        <f t="shared" ref="Q17:Q31" si="10">G17/N17</f>
        <v>1.3356643356643356</v>
      </c>
      <c r="R17" s="20">
        <f t="shared" ref="R17:R31" si="11">J17/O17</f>
        <v>0.91549295774647887</v>
      </c>
      <c r="S17" s="21"/>
      <c r="T17" s="2"/>
      <c r="U17" s="2"/>
    </row>
    <row r="18" spans="1:21">
      <c r="A18" s="89"/>
      <c r="B18" s="42" t="s">
        <v>15</v>
      </c>
      <c r="C18" s="46">
        <v>394</v>
      </c>
      <c r="D18" s="47">
        <v>452</v>
      </c>
      <c r="E18" s="48">
        <f t="shared" si="6"/>
        <v>0.14720812182741116</v>
      </c>
      <c r="F18" s="46">
        <v>276</v>
      </c>
      <c r="G18" s="46">
        <v>312</v>
      </c>
      <c r="H18" s="49">
        <f t="shared" si="7"/>
        <v>0.13043478260869565</v>
      </c>
      <c r="I18" s="46">
        <v>202</v>
      </c>
      <c r="J18" s="46">
        <v>222</v>
      </c>
      <c r="K18" s="49">
        <f t="shared" si="8"/>
        <v>9.9009900990099015E-2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1.0226244343891402</v>
      </c>
      <c r="Q18" s="19">
        <f t="shared" si="10"/>
        <v>1.4246575342465753</v>
      </c>
      <c r="R18" s="20">
        <f t="shared" si="11"/>
        <v>1.0230414746543779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153</v>
      </c>
      <c r="E19" s="54">
        <f t="shared" si="6"/>
        <v>0.15909090909090909</v>
      </c>
      <c r="F19" s="52">
        <v>46</v>
      </c>
      <c r="G19" s="52">
        <v>38</v>
      </c>
      <c r="H19" s="55">
        <f t="shared" si="7"/>
        <v>-0.17391304347826086</v>
      </c>
      <c r="I19" s="52">
        <v>33</v>
      </c>
      <c r="J19" s="52">
        <v>27</v>
      </c>
      <c r="K19" s="55">
        <f t="shared" si="8"/>
        <v>-0.18181818181818182</v>
      </c>
      <c r="L19" s="56"/>
      <c r="M19" s="57">
        <v>153</v>
      </c>
      <c r="N19" s="57">
        <v>42</v>
      </c>
      <c r="O19" s="57">
        <v>40</v>
      </c>
      <c r="P19" s="58">
        <f t="shared" si="9"/>
        <v>1</v>
      </c>
      <c r="Q19" s="58">
        <f t="shared" si="10"/>
        <v>0.90476190476190477</v>
      </c>
      <c r="R19" s="59">
        <f t="shared" si="11"/>
        <v>0.67500000000000004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335</v>
      </c>
      <c r="D20" s="47">
        <v>321</v>
      </c>
      <c r="E20" s="48">
        <f t="shared" si="6"/>
        <v>-4.1791044776119404E-2</v>
      </c>
      <c r="F20" s="46">
        <v>234</v>
      </c>
      <c r="G20" s="46">
        <v>236</v>
      </c>
      <c r="H20" s="49">
        <f t="shared" si="7"/>
        <v>8.5470085470085479E-3</v>
      </c>
      <c r="I20" s="46">
        <v>158</v>
      </c>
      <c r="J20" s="46">
        <v>160</v>
      </c>
      <c r="K20" s="16">
        <f t="shared" si="8"/>
        <v>1.2658227848101266E-2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0.95820895522388061</v>
      </c>
      <c r="Q20" s="61">
        <f t="shared" si="10"/>
        <v>1.5031847133757963</v>
      </c>
      <c r="R20" s="62">
        <f t="shared" si="11"/>
        <v>1.0457516339869282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568</v>
      </c>
      <c r="D21" s="43">
        <v>562</v>
      </c>
      <c r="E21" s="15">
        <f t="shared" si="6"/>
        <v>-1.0563380281690141E-2</v>
      </c>
      <c r="F21" s="22">
        <v>416</v>
      </c>
      <c r="G21" s="22">
        <v>419</v>
      </c>
      <c r="H21" s="16">
        <f t="shared" si="7"/>
        <v>7.2115384615384619E-3</v>
      </c>
      <c r="I21" s="22">
        <v>307</v>
      </c>
      <c r="J21" s="22">
        <v>294</v>
      </c>
      <c r="K21" s="49">
        <f t="shared" si="8"/>
        <v>-4.2345276872964167E-2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0.99118165784832446</v>
      </c>
      <c r="Q21" s="19">
        <f t="shared" si="10"/>
        <v>1.3782894736842106</v>
      </c>
      <c r="R21" s="20">
        <f t="shared" si="11"/>
        <v>0.98657718120805371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186</v>
      </c>
      <c r="D22" s="53">
        <v>186</v>
      </c>
      <c r="E22" s="54">
        <f t="shared" si="6"/>
        <v>0</v>
      </c>
      <c r="F22" s="52">
        <v>92</v>
      </c>
      <c r="G22" s="52">
        <v>79</v>
      </c>
      <c r="H22" s="55">
        <f t="shared" si="7"/>
        <v>-0.14130434782608695</v>
      </c>
      <c r="I22" s="52">
        <v>75</v>
      </c>
      <c r="J22" s="52">
        <v>62</v>
      </c>
      <c r="K22" s="55">
        <f t="shared" si="8"/>
        <v>-0.17333333333333334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1.0533333333333332</v>
      </c>
      <c r="R22" s="59">
        <f t="shared" si="11"/>
        <v>0.82666666666666666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340</v>
      </c>
      <c r="D23" s="47">
        <v>348</v>
      </c>
      <c r="E23" s="48">
        <f t="shared" si="6"/>
        <v>2.3529411764705882E-2</v>
      </c>
      <c r="F23" s="46">
        <v>230</v>
      </c>
      <c r="G23" s="46">
        <v>259</v>
      </c>
      <c r="H23" s="49">
        <f t="shared" si="7"/>
        <v>0.12608695652173912</v>
      </c>
      <c r="I23" s="46">
        <v>151</v>
      </c>
      <c r="J23" s="46">
        <v>172</v>
      </c>
      <c r="K23" s="16">
        <f t="shared" si="8"/>
        <v>0.13907284768211919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526</v>
      </c>
      <c r="D24" s="43">
        <v>532</v>
      </c>
      <c r="E24" s="15">
        <f t="shared" si="6"/>
        <v>1.1406844106463879E-2</v>
      </c>
      <c r="F24" s="22">
        <v>375</v>
      </c>
      <c r="G24" s="22">
        <v>404</v>
      </c>
      <c r="H24" s="16">
        <f t="shared" si="7"/>
        <v>7.7333333333333337E-2</v>
      </c>
      <c r="I24" s="22">
        <v>260</v>
      </c>
      <c r="J24" s="22">
        <v>277</v>
      </c>
      <c r="K24" s="49">
        <f t="shared" si="8"/>
        <v>6.5384615384615388E-2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1.112970711297071</v>
      </c>
      <c r="Q24" s="19">
        <f t="shared" si="10"/>
        <v>1.7955555555555556</v>
      </c>
      <c r="R24" s="20">
        <f t="shared" si="11"/>
        <v>1.242152466367713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245</v>
      </c>
      <c r="D25" s="53">
        <v>224</v>
      </c>
      <c r="E25" s="54">
        <f t="shared" si="6"/>
        <v>-8.5714285714285715E-2</v>
      </c>
      <c r="F25" s="52">
        <v>74</v>
      </c>
      <c r="G25" s="52">
        <v>65</v>
      </c>
      <c r="H25" s="55">
        <f t="shared" si="7"/>
        <v>-0.12162162162162163</v>
      </c>
      <c r="I25" s="52">
        <v>65</v>
      </c>
      <c r="J25" s="52">
        <v>57</v>
      </c>
      <c r="K25" s="55">
        <f t="shared" si="8"/>
        <v>-0.12307692307692308</v>
      </c>
      <c r="L25" s="56"/>
      <c r="M25" s="57">
        <v>224</v>
      </c>
      <c r="N25" s="57">
        <v>59</v>
      </c>
      <c r="O25" s="57">
        <v>58</v>
      </c>
      <c r="P25" s="58">
        <f t="shared" si="9"/>
        <v>1</v>
      </c>
      <c r="Q25" s="58">
        <f t="shared" si="10"/>
        <v>1.1016949152542372</v>
      </c>
      <c r="R25" s="59">
        <f t="shared" si="11"/>
        <v>0.98275862068965514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217</v>
      </c>
      <c r="D26" s="47">
        <v>250</v>
      </c>
      <c r="E26" s="48">
        <f t="shared" si="6"/>
        <v>0.15207373271889402</v>
      </c>
      <c r="F26" s="46">
        <v>151</v>
      </c>
      <c r="G26" s="46">
        <v>186</v>
      </c>
      <c r="H26" s="49">
        <f t="shared" si="7"/>
        <v>0.23178807947019867</v>
      </c>
      <c r="I26" s="46">
        <v>108</v>
      </c>
      <c r="J26" s="46">
        <v>132</v>
      </c>
      <c r="K26" s="16">
        <f t="shared" si="8"/>
        <v>0.22222222222222221</v>
      </c>
      <c r="L26" s="44"/>
      <c r="M26" s="50">
        <v>217</v>
      </c>
      <c r="N26" s="50">
        <v>104</v>
      </c>
      <c r="O26" s="50">
        <v>102</v>
      </c>
      <c r="P26" s="61">
        <f t="shared" si="9"/>
        <v>1.1520737327188939</v>
      </c>
      <c r="Q26" s="61">
        <f t="shared" si="10"/>
        <v>1.7884615384615385</v>
      </c>
      <c r="R26" s="62">
        <f t="shared" si="11"/>
        <v>1.2941176470588236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316</v>
      </c>
      <c r="D27" s="43">
        <v>350</v>
      </c>
      <c r="E27" s="15">
        <f t="shared" si="6"/>
        <v>0.10759493670886076</v>
      </c>
      <c r="F27" s="22">
        <v>243</v>
      </c>
      <c r="G27" s="22">
        <v>273</v>
      </c>
      <c r="H27" s="16">
        <f t="shared" si="7"/>
        <v>0.12345679012345678</v>
      </c>
      <c r="I27" s="22">
        <v>192</v>
      </c>
      <c r="J27" s="22">
        <v>202</v>
      </c>
      <c r="K27" s="49">
        <f t="shared" si="8"/>
        <v>5.2083333333333336E-2</v>
      </c>
      <c r="L27" s="44"/>
      <c r="M27" s="18">
        <v>316</v>
      </c>
      <c r="N27" s="18">
        <v>185</v>
      </c>
      <c r="O27" s="18">
        <v>182</v>
      </c>
      <c r="P27" s="19">
        <f t="shared" si="9"/>
        <v>1.1075949367088607</v>
      </c>
      <c r="Q27" s="19">
        <f t="shared" si="10"/>
        <v>1.4756756756756757</v>
      </c>
      <c r="R27" s="20">
        <f t="shared" si="11"/>
        <v>1.1098901098901099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9</v>
      </c>
      <c r="K28" s="55">
        <f t="shared" si="8"/>
        <v>-0.30769230769230771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59</v>
      </c>
      <c r="G29" s="46">
        <v>50</v>
      </c>
      <c r="H29" s="49">
        <f t="shared" si="7"/>
        <v>-0.15254237288135594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1.0416666666666667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138</v>
      </c>
      <c r="D30" s="43">
        <v>136</v>
      </c>
      <c r="E30" s="15">
        <f t="shared" si="6"/>
        <v>-1.4492753623188406E-2</v>
      </c>
      <c r="F30" s="22">
        <v>107</v>
      </c>
      <c r="G30" s="22">
        <v>102</v>
      </c>
      <c r="H30" s="16">
        <f t="shared" si="7"/>
        <v>-4.6728971962616821E-2</v>
      </c>
      <c r="I30" s="22">
        <v>84</v>
      </c>
      <c r="J30" s="22">
        <v>71</v>
      </c>
      <c r="K30" s="49">
        <f t="shared" si="8"/>
        <v>-0.15476190476190477</v>
      </c>
      <c r="L30" s="44"/>
      <c r="M30" s="18">
        <v>139</v>
      </c>
      <c r="N30" s="18">
        <v>83</v>
      </c>
      <c r="O30" s="18">
        <v>81</v>
      </c>
      <c r="P30" s="19">
        <f t="shared" si="9"/>
        <v>0.97841726618705038</v>
      </c>
      <c r="Q30" s="19">
        <f t="shared" si="10"/>
        <v>1.2289156626506024</v>
      </c>
      <c r="R30" s="20">
        <f t="shared" si="11"/>
        <v>0.87654320987654322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119</v>
      </c>
      <c r="E31" s="54">
        <f t="shared" si="6"/>
        <v>6.25E-2</v>
      </c>
      <c r="F31" s="52">
        <v>67</v>
      </c>
      <c r="G31" s="52">
        <v>83</v>
      </c>
      <c r="H31" s="55">
        <f t="shared" si="7"/>
        <v>0.23880597014925373</v>
      </c>
      <c r="I31" s="52">
        <v>55</v>
      </c>
      <c r="J31" s="52">
        <v>68</v>
      </c>
      <c r="K31" s="55">
        <f t="shared" si="8"/>
        <v>0.23636363636363636</v>
      </c>
      <c r="L31" s="56"/>
      <c r="M31" s="57">
        <v>112</v>
      </c>
      <c r="N31" s="57">
        <v>63</v>
      </c>
      <c r="O31" s="57">
        <v>56</v>
      </c>
      <c r="P31" s="58">
        <f t="shared" si="9"/>
        <v>1.0625</v>
      </c>
      <c r="Q31" s="58">
        <f t="shared" si="10"/>
        <v>1.3174603174603174</v>
      </c>
      <c r="R31" s="59">
        <f t="shared" si="11"/>
        <v>1.2142857142857142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28</v>
      </c>
      <c r="D32" s="47">
        <v>14</v>
      </c>
      <c r="E32" s="48">
        <f t="shared" si="6"/>
        <v>-0.5</v>
      </c>
      <c r="F32" s="46">
        <v>24</v>
      </c>
      <c r="G32" s="46">
        <v>12</v>
      </c>
      <c r="H32" s="49">
        <f t="shared" si="7"/>
        <v>-0.5</v>
      </c>
      <c r="I32" s="46">
        <v>21</v>
      </c>
      <c r="J32" s="46">
        <v>12</v>
      </c>
      <c r="K32" s="16">
        <f t="shared" si="8"/>
        <v>-0.42857142857142855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44</v>
      </c>
      <c r="D33" s="43">
        <v>36</v>
      </c>
      <c r="E33" s="15">
        <f t="shared" si="6"/>
        <v>-0.18181818181818182</v>
      </c>
      <c r="F33" s="22">
        <v>34</v>
      </c>
      <c r="G33" s="22">
        <v>26</v>
      </c>
      <c r="H33" s="16">
        <f t="shared" si="7"/>
        <v>-0.23529411764705882</v>
      </c>
      <c r="I33" s="22">
        <v>28</v>
      </c>
      <c r="J33" s="22">
        <v>22</v>
      </c>
      <c r="K33" s="49">
        <f t="shared" si="8"/>
        <v>-0.21428571428571427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38</v>
      </c>
      <c r="G34" s="52">
        <v>28</v>
      </c>
      <c r="H34" s="55">
        <f t="shared" si="7"/>
        <v>-0.26315789473684209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107</v>
      </c>
      <c r="D35" s="47">
        <v>133</v>
      </c>
      <c r="E35" s="48">
        <f t="shared" si="6"/>
        <v>0.24299065420560748</v>
      </c>
      <c r="F35" s="46">
        <v>73</v>
      </c>
      <c r="G35" s="46">
        <v>97</v>
      </c>
      <c r="H35" s="49">
        <f t="shared" si="7"/>
        <v>0.32876712328767121</v>
      </c>
      <c r="I35" s="46">
        <v>60</v>
      </c>
      <c r="J35" s="46">
        <v>75</v>
      </c>
      <c r="K35" s="16">
        <f t="shared" si="8"/>
        <v>0.25</v>
      </c>
      <c r="L35" s="44"/>
      <c r="M35" s="50">
        <v>107</v>
      </c>
      <c r="N35" s="50">
        <v>57</v>
      </c>
      <c r="O35" s="50">
        <v>57</v>
      </c>
      <c r="P35" s="61">
        <f t="shared" si="9"/>
        <v>1.2429906542056075</v>
      </c>
      <c r="Q35" s="61">
        <f t="shared" si="12"/>
        <v>1.7017543859649122</v>
      </c>
      <c r="R35" s="62">
        <f t="shared" si="13"/>
        <v>1.3157894736842106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227</v>
      </c>
      <c r="D36" s="43">
        <v>258</v>
      </c>
      <c r="E36" s="15">
        <f t="shared" si="6"/>
        <v>0.13656387665198239</v>
      </c>
      <c r="F36" s="22">
        <v>170</v>
      </c>
      <c r="G36" s="22">
        <v>192</v>
      </c>
      <c r="H36" s="16">
        <f t="shared" si="7"/>
        <v>0.12941176470588237</v>
      </c>
      <c r="I36" s="22">
        <v>140</v>
      </c>
      <c r="J36" s="22">
        <v>156</v>
      </c>
      <c r="K36" s="49">
        <f t="shared" si="8"/>
        <v>0.11428571428571428</v>
      </c>
      <c r="L36" s="44"/>
      <c r="M36" s="18">
        <v>228</v>
      </c>
      <c r="N36" s="18">
        <v>137</v>
      </c>
      <c r="O36" s="18">
        <v>135</v>
      </c>
      <c r="P36" s="19">
        <f t="shared" si="9"/>
        <v>1.131578947368421</v>
      </c>
      <c r="Q36" s="19">
        <f t="shared" si="12"/>
        <v>1.4014598540145986</v>
      </c>
      <c r="R36" s="20">
        <f t="shared" si="13"/>
        <v>1.1555555555555554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57</v>
      </c>
      <c r="E37" s="54">
        <f t="shared" si="6"/>
        <v>0.26666666666666666</v>
      </c>
      <c r="F37" s="52">
        <v>31</v>
      </c>
      <c r="G37" s="52">
        <v>39</v>
      </c>
      <c r="H37" s="55">
        <f t="shared" si="7"/>
        <v>0.25806451612903225</v>
      </c>
      <c r="I37" s="52">
        <v>25</v>
      </c>
      <c r="J37" s="52">
        <v>31</v>
      </c>
      <c r="K37" s="55">
        <f t="shared" si="8"/>
        <v>0.24</v>
      </c>
      <c r="L37" s="56"/>
      <c r="M37" s="57">
        <v>45</v>
      </c>
      <c r="N37" s="57">
        <v>24</v>
      </c>
      <c r="O37" s="57">
        <v>24</v>
      </c>
      <c r="P37" s="58">
        <f t="shared" si="9"/>
        <v>1.2666666666666666</v>
      </c>
      <c r="Q37" s="58">
        <f t="shared" si="12"/>
        <v>1.625</v>
      </c>
      <c r="R37" s="59">
        <f t="shared" si="13"/>
        <v>1.2916666666666667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32</v>
      </c>
      <c r="H39" s="16">
        <f t="shared" si="7"/>
        <v>3.2258064516129031E-2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1.5238095238095237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12</v>
      </c>
      <c r="G40" s="52">
        <v>7</v>
      </c>
      <c r="H40" s="55">
        <f t="shared" si="7"/>
        <v>-0.41666666666666669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587</v>
      </c>
      <c r="D41" s="70">
        <v>559</v>
      </c>
      <c r="E41" s="71">
        <f t="shared" si="6"/>
        <v>-4.770017035775128E-2</v>
      </c>
      <c r="F41" s="72">
        <v>518</v>
      </c>
      <c r="G41" s="72">
        <v>494</v>
      </c>
      <c r="H41" s="73">
        <f t="shared" si="7"/>
        <v>-4.633204633204633E-2</v>
      </c>
      <c r="I41" s="72">
        <v>354</v>
      </c>
      <c r="J41" s="72">
        <v>324</v>
      </c>
      <c r="K41" s="16">
        <f t="shared" si="8"/>
        <v>-8.4745762711864403E-2</v>
      </c>
      <c r="L41" s="74"/>
      <c r="M41" s="75">
        <v>590</v>
      </c>
      <c r="N41" s="75">
        <v>349</v>
      </c>
      <c r="O41" s="75">
        <v>346</v>
      </c>
      <c r="P41" s="76">
        <f t="shared" si="9"/>
        <v>0.94745762711864412</v>
      </c>
      <c r="Q41" s="76">
        <f t="shared" si="12"/>
        <v>1.4154727793696276</v>
      </c>
      <c r="R41" s="77">
        <f t="shared" si="13"/>
        <v>0.93641618497109824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1182</v>
      </c>
      <c r="D42" s="53">
        <v>1149</v>
      </c>
      <c r="E42" s="54">
        <f t="shared" si="6"/>
        <v>-2.7918781725888325E-2</v>
      </c>
      <c r="F42" s="52">
        <v>1066</v>
      </c>
      <c r="G42" s="52">
        <v>1014</v>
      </c>
      <c r="H42" s="55">
        <f t="shared" si="7"/>
        <v>-4.878048780487805E-2</v>
      </c>
      <c r="I42" s="52">
        <v>735</v>
      </c>
      <c r="J42" s="52">
        <v>699</v>
      </c>
      <c r="K42" s="55">
        <f t="shared" si="8"/>
        <v>-4.8979591836734691E-2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0.9582985821517932</v>
      </c>
      <c r="Q42" s="58">
        <f t="shared" si="12"/>
        <v>1.3538050734312417</v>
      </c>
      <c r="R42" s="59">
        <f t="shared" si="13"/>
        <v>0.95753424657534247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23</v>
      </c>
      <c r="D44" s="43">
        <v>27</v>
      </c>
      <c r="E44" s="15">
        <f t="shared" si="6"/>
        <v>0.17391304347826086</v>
      </c>
      <c r="F44" s="22">
        <v>21</v>
      </c>
      <c r="G44" s="22">
        <v>23</v>
      </c>
      <c r="H44" s="49">
        <f t="shared" si="7"/>
        <v>9.5238095238095233E-2</v>
      </c>
      <c r="I44" s="22">
        <v>17</v>
      </c>
      <c r="J44" s="22">
        <v>21</v>
      </c>
      <c r="K44" s="49">
        <f t="shared" si="8"/>
        <v>0.23529411764705882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1.3529411764705883</v>
      </c>
      <c r="R44" s="20">
        <f>J44/O44</f>
        <v>1.3125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20</v>
      </c>
      <c r="H45" s="55">
        <f t="shared" si="7"/>
        <v>1.5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2.8571428571428572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11</v>
      </c>
      <c r="E46" s="48">
        <f t="shared" si="6"/>
        <v>-0.15384615384615385</v>
      </c>
      <c r="F46" s="46">
        <v>12</v>
      </c>
      <c r="G46" s="46">
        <v>10</v>
      </c>
      <c r="H46" s="49">
        <f t="shared" si="7"/>
        <v>-0.16666666666666666</v>
      </c>
      <c r="I46" s="46">
        <v>11</v>
      </c>
      <c r="J46" s="46">
        <v>6</v>
      </c>
      <c r="K46" s="16">
        <f t="shared" si="8"/>
        <v>-0.45454545454545453</v>
      </c>
      <c r="L46" s="64"/>
      <c r="M46" s="50">
        <v>13</v>
      </c>
      <c r="N46" s="50">
        <v>11</v>
      </c>
      <c r="O46" s="50">
        <v>11</v>
      </c>
      <c r="P46" s="61">
        <f t="shared" si="14"/>
        <v>0.84615384615384615</v>
      </c>
      <c r="Q46" s="61">
        <f>G46/N46</f>
        <v>0.90909090909090906</v>
      </c>
      <c r="R46" s="62">
        <f>J46/O46</f>
        <v>0.54545454545454541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20</v>
      </c>
      <c r="E47" s="54">
        <f t="shared" si="6"/>
        <v>-0.25925925925925924</v>
      </c>
      <c r="F47" s="52">
        <v>26</v>
      </c>
      <c r="G47" s="52">
        <v>18</v>
      </c>
      <c r="H47" s="55">
        <f t="shared" si="7"/>
        <v>-0.30769230769230771</v>
      </c>
      <c r="I47" s="52">
        <v>22</v>
      </c>
      <c r="J47" s="52">
        <v>13</v>
      </c>
      <c r="K47" s="55">
        <f t="shared" si="8"/>
        <v>-0.40909090909090912</v>
      </c>
      <c r="L47" s="65"/>
      <c r="M47" s="57">
        <v>28</v>
      </c>
      <c r="N47" s="57">
        <v>23</v>
      </c>
      <c r="O47" s="57">
        <v>23</v>
      </c>
      <c r="P47" s="58">
        <f t="shared" si="14"/>
        <v>0.7142857142857143</v>
      </c>
      <c r="Q47" s="58">
        <f>G47/N47</f>
        <v>0.78260869565217395</v>
      </c>
      <c r="R47" s="59">
        <f>J47/O47</f>
        <v>0.56521739130434778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6</v>
      </c>
      <c r="H49" s="55">
        <f t="shared" si="7"/>
        <v>-0.14285714285714285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1.2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60</v>
      </c>
      <c r="D50" s="47">
        <v>66</v>
      </c>
      <c r="E50" s="48">
        <f t="shared" si="6"/>
        <v>0.1</v>
      </c>
      <c r="F50" s="46">
        <v>50</v>
      </c>
      <c r="G50" s="46">
        <v>58</v>
      </c>
      <c r="H50" s="49">
        <f t="shared" si="7"/>
        <v>0.16</v>
      </c>
      <c r="I50" s="46">
        <v>33</v>
      </c>
      <c r="J50" s="46">
        <v>38</v>
      </c>
      <c r="K50" s="16">
        <f t="shared" si="8"/>
        <v>0.15151515151515152</v>
      </c>
      <c r="L50" s="64"/>
      <c r="M50" s="50">
        <v>87</v>
      </c>
      <c r="N50" s="50">
        <v>59</v>
      </c>
      <c r="O50" s="50">
        <v>59</v>
      </c>
      <c r="P50" s="61">
        <f t="shared" si="14"/>
        <v>0.75862068965517238</v>
      </c>
      <c r="Q50" s="61">
        <f>G50/N50</f>
        <v>0.98305084745762716</v>
      </c>
      <c r="R50" s="62">
        <f>J50/O50</f>
        <v>0.64406779661016944</v>
      </c>
      <c r="S50" s="21"/>
    </row>
    <row r="51" spans="1:19" ht="15.75" thickBot="1">
      <c r="A51" s="80"/>
      <c r="B51" s="51" t="s">
        <v>15</v>
      </c>
      <c r="C51" s="52">
        <v>112</v>
      </c>
      <c r="D51" s="53">
        <v>125</v>
      </c>
      <c r="E51" s="54">
        <f t="shared" si="6"/>
        <v>0.11607142857142858</v>
      </c>
      <c r="F51" s="52">
        <v>97</v>
      </c>
      <c r="G51" s="52">
        <v>107</v>
      </c>
      <c r="H51" s="55">
        <f t="shared" si="7"/>
        <v>0.10309278350515463</v>
      </c>
      <c r="I51" s="52">
        <v>66</v>
      </c>
      <c r="J51" s="52">
        <v>72</v>
      </c>
      <c r="K51" s="55">
        <f t="shared" si="8"/>
        <v>9.0909090909090912E-2</v>
      </c>
      <c r="L51" s="65"/>
      <c r="M51" s="57">
        <v>159</v>
      </c>
      <c r="N51" s="57">
        <v>114</v>
      </c>
      <c r="O51" s="57">
        <v>112</v>
      </c>
      <c r="P51" s="58">
        <f t="shared" si="14"/>
        <v>0.78616352201257866</v>
      </c>
      <c r="Q51" s="58">
        <f>G51/N51</f>
        <v>0.93859649122807021</v>
      </c>
      <c r="R51" s="59">
        <f>J51/O51</f>
        <v>0.6428571428571429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41</v>
      </c>
      <c r="E52" s="48">
        <f t="shared" si="6"/>
        <v>0.20588235294117646</v>
      </c>
      <c r="F52" s="46">
        <v>32</v>
      </c>
      <c r="G52" s="46">
        <v>25</v>
      </c>
      <c r="H52" s="49">
        <f t="shared" si="7"/>
        <v>-0.21875</v>
      </c>
      <c r="I52" s="46">
        <v>17</v>
      </c>
      <c r="J52" s="46">
        <v>12</v>
      </c>
      <c r="K52" s="16">
        <f t="shared" si="8"/>
        <v>-0.29411764705882354</v>
      </c>
      <c r="L52" s="64"/>
      <c r="M52" s="50">
        <v>34</v>
      </c>
      <c r="N52" s="50">
        <v>17</v>
      </c>
      <c r="O52" s="50">
        <v>17</v>
      </c>
      <c r="P52" s="61">
        <f t="shared" si="14"/>
        <v>1.2058823529411764</v>
      </c>
      <c r="Q52" s="61">
        <f>G52/N52</f>
        <v>1.4705882352941178</v>
      </c>
      <c r="R52" s="62">
        <f>J52/O52</f>
        <v>0.70588235294117652</v>
      </c>
      <c r="S52" s="21"/>
    </row>
    <row r="53" spans="1:19" ht="15.75" thickBot="1">
      <c r="A53" s="80"/>
      <c r="B53" s="51" t="s">
        <v>15</v>
      </c>
      <c r="C53" s="52">
        <v>51</v>
      </c>
      <c r="D53" s="53">
        <v>74</v>
      </c>
      <c r="E53" s="54">
        <f t="shared" si="6"/>
        <v>0.45098039215686275</v>
      </c>
      <c r="F53" s="52">
        <v>49</v>
      </c>
      <c r="G53" s="52">
        <v>46</v>
      </c>
      <c r="H53" s="55">
        <f t="shared" si="7"/>
        <v>-6.1224489795918366E-2</v>
      </c>
      <c r="I53" s="52">
        <v>27</v>
      </c>
      <c r="J53" s="52">
        <v>24</v>
      </c>
      <c r="K53" s="55">
        <f t="shared" si="8"/>
        <v>-0.1111111111111111</v>
      </c>
      <c r="L53" s="65"/>
      <c r="M53" s="57">
        <v>67</v>
      </c>
      <c r="N53" s="57">
        <v>45</v>
      </c>
      <c r="O53" s="57">
        <v>43</v>
      </c>
      <c r="P53" s="58">
        <f t="shared" si="14"/>
        <v>1.1044776119402986</v>
      </c>
      <c r="Q53" s="58">
        <f>G53/N53</f>
        <v>1.0222222222222221</v>
      </c>
      <c r="R53" s="59">
        <f>J53/O53</f>
        <v>0.55813953488372092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3</v>
      </c>
      <c r="H54" s="49">
        <f t="shared" si="7"/>
        <v>0.5</v>
      </c>
      <c r="I54" s="46">
        <v>0</v>
      </c>
      <c r="J54" s="46">
        <v>3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11</v>
      </c>
      <c r="E55" s="54">
        <f t="shared" si="6"/>
        <v>0.5714285714285714</v>
      </c>
      <c r="F55" s="52">
        <v>5</v>
      </c>
      <c r="G55" s="52">
        <v>7</v>
      </c>
      <c r="H55" s="55">
        <f t="shared" si="7"/>
        <v>0.4</v>
      </c>
      <c r="I55" s="52">
        <v>3</v>
      </c>
      <c r="J55" s="52">
        <v>7</v>
      </c>
      <c r="K55" s="54">
        <f t="shared" si="8"/>
        <v>1.3333333333333333</v>
      </c>
      <c r="L55" s="65"/>
      <c r="M55" s="57">
        <v>8</v>
      </c>
      <c r="N55" s="57">
        <v>4</v>
      </c>
      <c r="O55" s="57">
        <v>4</v>
      </c>
      <c r="P55" s="58">
        <f t="shared" si="14"/>
        <v>1.375</v>
      </c>
      <c r="Q55" s="58">
        <f>G55/N55</f>
        <v>1.75</v>
      </c>
      <c r="R55" s="59">
        <f>J55/O55</f>
        <v>1.75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143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144</v>
      </c>
      <c r="D6" s="9" t="s">
        <v>145</v>
      </c>
      <c r="E6" s="8" t="s">
        <v>86</v>
      </c>
      <c r="F6" s="8" t="s">
        <v>146</v>
      </c>
      <c r="G6" s="8" t="s">
        <v>147</v>
      </c>
      <c r="H6" s="8" t="s">
        <v>86</v>
      </c>
      <c r="I6" s="8" t="s">
        <v>148</v>
      </c>
      <c r="J6" s="8" t="s">
        <v>149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2482</v>
      </c>
      <c r="D7" s="14">
        <v>2607</v>
      </c>
      <c r="E7" s="15">
        <f t="shared" ref="E7:E15" si="0">(D7-C7)/C7</f>
        <v>5.0362610797743755E-2</v>
      </c>
      <c r="F7" s="14">
        <v>1922</v>
      </c>
      <c r="G7" s="14">
        <v>1930</v>
      </c>
      <c r="H7" s="16">
        <f t="shared" ref="H7:H15" si="1">(G7-F7)/F7</f>
        <v>4.1623309053069723E-3</v>
      </c>
      <c r="I7" s="14">
        <v>646</v>
      </c>
      <c r="J7" s="14">
        <v>781</v>
      </c>
      <c r="K7" s="16">
        <f t="shared" ref="K7:K15" si="2">(J7-I7)/I7</f>
        <v>0.20897832817337461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0.69631410256410253</v>
      </c>
      <c r="Q7" s="19">
        <f t="shared" ref="Q7:Q15" si="4">G7/N7</f>
        <v>0.89476124246638855</v>
      </c>
      <c r="R7" s="20">
        <f t="shared" ref="R7:R15" si="5">J7/O7</f>
        <v>0.36926713947990542</v>
      </c>
      <c r="S7" s="21"/>
      <c r="T7" s="2"/>
      <c r="U7" s="2"/>
    </row>
    <row r="8" spans="1:21">
      <c r="A8" s="91" t="s">
        <v>5</v>
      </c>
      <c r="B8" s="92"/>
      <c r="C8" s="22">
        <v>421</v>
      </c>
      <c r="D8" s="22">
        <v>432</v>
      </c>
      <c r="E8" s="15">
        <f t="shared" si="0"/>
        <v>2.6128266033254157E-2</v>
      </c>
      <c r="F8" s="22">
        <v>311</v>
      </c>
      <c r="G8" s="22">
        <v>319</v>
      </c>
      <c r="H8" s="16">
        <f t="shared" si="1"/>
        <v>2.5723472668810289E-2</v>
      </c>
      <c r="I8" s="22">
        <v>126</v>
      </c>
      <c r="J8" s="22">
        <v>152</v>
      </c>
      <c r="K8" s="16">
        <f t="shared" si="2"/>
        <v>0.20634920634920634</v>
      </c>
      <c r="L8" s="17"/>
      <c r="M8" s="18">
        <v>392</v>
      </c>
      <c r="N8" s="18">
        <v>198</v>
      </c>
      <c r="O8" s="18">
        <v>195</v>
      </c>
      <c r="P8" s="19">
        <f t="shared" si="3"/>
        <v>1.1020408163265305</v>
      </c>
      <c r="Q8" s="19">
        <f t="shared" si="4"/>
        <v>1.6111111111111112</v>
      </c>
      <c r="R8" s="20">
        <f t="shared" si="5"/>
        <v>0.77948717948717949</v>
      </c>
      <c r="S8" s="21"/>
      <c r="T8" s="2"/>
      <c r="U8" s="2"/>
    </row>
    <row r="9" spans="1:21">
      <c r="A9" s="91" t="s">
        <v>40</v>
      </c>
      <c r="B9" s="92"/>
      <c r="C9" s="22">
        <v>328</v>
      </c>
      <c r="D9" s="22">
        <v>338</v>
      </c>
      <c r="E9" s="15">
        <f t="shared" si="0"/>
        <v>3.048780487804878E-2</v>
      </c>
      <c r="F9" s="22">
        <v>261</v>
      </c>
      <c r="G9" s="22">
        <v>247</v>
      </c>
      <c r="H9" s="16">
        <f t="shared" si="1"/>
        <v>-5.3639846743295021E-2</v>
      </c>
      <c r="I9" s="22">
        <v>109</v>
      </c>
      <c r="J9" s="22">
        <v>135</v>
      </c>
      <c r="K9" s="16">
        <f t="shared" si="2"/>
        <v>0.23853211009174313</v>
      </c>
      <c r="L9" s="17"/>
      <c r="M9" s="18">
        <v>343</v>
      </c>
      <c r="N9" s="18">
        <v>169</v>
      </c>
      <c r="O9" s="18">
        <v>167</v>
      </c>
      <c r="P9" s="19">
        <f t="shared" si="3"/>
        <v>0.98542274052478129</v>
      </c>
      <c r="Q9" s="19">
        <f t="shared" si="4"/>
        <v>1.4615384615384615</v>
      </c>
      <c r="R9" s="20">
        <f t="shared" si="5"/>
        <v>0.80838323353293418</v>
      </c>
      <c r="S9" s="21"/>
      <c r="T9" s="2"/>
      <c r="U9" s="2"/>
    </row>
    <row r="10" spans="1:21">
      <c r="A10" s="91" t="s">
        <v>6</v>
      </c>
      <c r="B10" s="92"/>
      <c r="C10" s="22">
        <v>1658</v>
      </c>
      <c r="D10" s="22">
        <v>1650</v>
      </c>
      <c r="E10" s="15">
        <f t="shared" si="0"/>
        <v>-4.8250904704463205E-3</v>
      </c>
      <c r="F10" s="22">
        <v>1277</v>
      </c>
      <c r="G10" s="22">
        <v>1250</v>
      </c>
      <c r="H10" s="16">
        <f t="shared" si="1"/>
        <v>-2.1143304620203602E-2</v>
      </c>
      <c r="I10" s="22">
        <v>423</v>
      </c>
      <c r="J10" s="22">
        <v>482</v>
      </c>
      <c r="K10" s="16">
        <f t="shared" si="2"/>
        <v>0.13947990543735225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0.77830188679245282</v>
      </c>
      <c r="Q10" s="19">
        <f t="shared" si="4"/>
        <v>1.1322463768115942</v>
      </c>
      <c r="R10" s="20">
        <f t="shared" si="5"/>
        <v>0.44139194139194138</v>
      </c>
      <c r="S10" s="21"/>
      <c r="T10" s="2"/>
      <c r="U10" s="2"/>
    </row>
    <row r="11" spans="1:21">
      <c r="A11" s="91" t="s">
        <v>7</v>
      </c>
      <c r="B11" s="92"/>
      <c r="C11" s="14">
        <v>205</v>
      </c>
      <c r="D11" s="14">
        <v>259</v>
      </c>
      <c r="E11" s="15">
        <f t="shared" si="0"/>
        <v>0.26341463414634148</v>
      </c>
      <c r="F11" s="14">
        <v>185</v>
      </c>
      <c r="G11" s="14">
        <v>212</v>
      </c>
      <c r="H11" s="16">
        <f t="shared" si="1"/>
        <v>0.14594594594594595</v>
      </c>
      <c r="I11" s="14">
        <v>78</v>
      </c>
      <c r="J11" s="14">
        <v>118</v>
      </c>
      <c r="K11" s="16">
        <f t="shared" si="2"/>
        <v>0.51282051282051277</v>
      </c>
      <c r="L11" s="17"/>
      <c r="M11" s="18">
        <v>575</v>
      </c>
      <c r="N11" s="18">
        <v>460</v>
      </c>
      <c r="O11" s="18">
        <v>443</v>
      </c>
      <c r="P11" s="19">
        <f t="shared" si="3"/>
        <v>0.45043478260869563</v>
      </c>
      <c r="Q11" s="19">
        <f t="shared" si="4"/>
        <v>0.46086956521739131</v>
      </c>
      <c r="R11" s="20">
        <f t="shared" si="5"/>
        <v>0.26636568848758463</v>
      </c>
      <c r="S11" s="21"/>
      <c r="T11" s="2"/>
      <c r="U11" s="2"/>
    </row>
    <row r="12" spans="1:21">
      <c r="A12" s="91" t="s">
        <v>8</v>
      </c>
      <c r="B12" s="92"/>
      <c r="C12" s="14">
        <v>565</v>
      </c>
      <c r="D12" s="14">
        <v>602</v>
      </c>
      <c r="E12" s="15">
        <f t="shared" si="0"/>
        <v>6.5486725663716813E-2</v>
      </c>
      <c r="F12" s="14">
        <v>414</v>
      </c>
      <c r="G12" s="14">
        <v>429</v>
      </c>
      <c r="H12" s="16">
        <f t="shared" si="1"/>
        <v>3.6231884057971016E-2</v>
      </c>
      <c r="I12" s="14">
        <v>130</v>
      </c>
      <c r="J12" s="14">
        <v>175</v>
      </c>
      <c r="K12" s="16">
        <f t="shared" si="2"/>
        <v>0.34615384615384615</v>
      </c>
      <c r="L12" s="17"/>
      <c r="M12" s="18">
        <v>985</v>
      </c>
      <c r="N12" s="18">
        <v>536</v>
      </c>
      <c r="O12" s="18">
        <v>525</v>
      </c>
      <c r="P12" s="19">
        <f t="shared" si="3"/>
        <v>0.6111675126903553</v>
      </c>
      <c r="Q12" s="19">
        <f t="shared" si="4"/>
        <v>0.80037313432835822</v>
      </c>
      <c r="R12" s="20">
        <f t="shared" si="5"/>
        <v>0.33333333333333331</v>
      </c>
      <c r="S12" s="21"/>
      <c r="T12" s="2"/>
      <c r="U12" s="2"/>
    </row>
    <row r="13" spans="1:21">
      <c r="A13" s="91" t="s">
        <v>9</v>
      </c>
      <c r="B13" s="92"/>
      <c r="C13" s="23">
        <v>54</v>
      </c>
      <c r="D13" s="23">
        <v>96</v>
      </c>
      <c r="E13" s="15">
        <f t="shared" si="0"/>
        <v>0.77777777777777779</v>
      </c>
      <c r="F13" s="23">
        <v>46</v>
      </c>
      <c r="G13" s="23">
        <v>39</v>
      </c>
      <c r="H13" s="16">
        <f t="shared" si="1"/>
        <v>-0.15217391304347827</v>
      </c>
      <c r="I13" s="23">
        <v>15</v>
      </c>
      <c r="J13" s="23">
        <v>6</v>
      </c>
      <c r="K13" s="16">
        <f>(J13-I13)/I13</f>
        <v>-0.6</v>
      </c>
      <c r="L13" s="17"/>
      <c r="M13" s="18">
        <v>64</v>
      </c>
      <c r="N13" s="18">
        <v>57</v>
      </c>
      <c r="O13" s="18">
        <v>55</v>
      </c>
      <c r="P13" s="19">
        <f t="shared" si="3"/>
        <v>1.5</v>
      </c>
      <c r="Q13" s="19">
        <f t="shared" si="4"/>
        <v>0.68421052631578949</v>
      </c>
      <c r="R13" s="20">
        <f t="shared" si="5"/>
        <v>0.10909090909090909</v>
      </c>
      <c r="S13" s="21"/>
      <c r="T13" s="2"/>
      <c r="U13" s="2"/>
    </row>
    <row r="14" spans="1:21">
      <c r="A14" s="82" t="s">
        <v>10</v>
      </c>
      <c r="B14" s="83"/>
      <c r="C14" s="22">
        <v>861</v>
      </c>
      <c r="D14" s="22">
        <v>866</v>
      </c>
      <c r="E14" s="15">
        <f t="shared" si="0"/>
        <v>5.8072009291521487E-3</v>
      </c>
      <c r="F14" s="22">
        <v>334</v>
      </c>
      <c r="G14" s="22">
        <v>280</v>
      </c>
      <c r="H14" s="16">
        <f t="shared" si="1"/>
        <v>-0.16167664670658682</v>
      </c>
      <c r="I14" s="22">
        <v>71</v>
      </c>
      <c r="J14" s="22">
        <v>65</v>
      </c>
      <c r="K14" s="16">
        <f t="shared" si="2"/>
        <v>-8.4507042253521125E-2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0.95796460176991149</v>
      </c>
      <c r="Q14" s="19">
        <f t="shared" si="4"/>
        <v>0.85889570552147243</v>
      </c>
      <c r="R14" s="20">
        <f t="shared" si="5"/>
        <v>0.20569620253164558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3343</v>
      </c>
      <c r="D15" s="26">
        <f>D7+D14</f>
        <v>3473</v>
      </c>
      <c r="E15" s="27">
        <f t="shared" si="0"/>
        <v>3.8887227041579417E-2</v>
      </c>
      <c r="F15" s="25">
        <f>F7+F14</f>
        <v>2256</v>
      </c>
      <c r="G15" s="25">
        <f>G7+G14</f>
        <v>2210</v>
      </c>
      <c r="H15" s="28">
        <f t="shared" si="1"/>
        <v>-2.0390070921985817E-2</v>
      </c>
      <c r="I15" s="25">
        <f>I7+I14</f>
        <v>717</v>
      </c>
      <c r="J15" s="25">
        <f>J7+J14</f>
        <v>846</v>
      </c>
      <c r="K15" s="28">
        <f t="shared" si="2"/>
        <v>0.1799163179916318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0.74720309810671259</v>
      </c>
      <c r="Q15" s="31">
        <f t="shared" si="4"/>
        <v>0.89005235602094246</v>
      </c>
      <c r="R15" s="32">
        <f t="shared" si="5"/>
        <v>0.34800493624023038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249</v>
      </c>
      <c r="D17" s="43">
        <v>256</v>
      </c>
      <c r="E17" s="15">
        <f t="shared" ref="E17:E55" si="6">(D17-C17)/C17</f>
        <v>2.8112449799196786E-2</v>
      </c>
      <c r="F17" s="22">
        <v>182</v>
      </c>
      <c r="G17" s="22">
        <v>178</v>
      </c>
      <c r="H17" s="16">
        <f t="shared" ref="H17:H43" si="7">(G17-F17)/F17</f>
        <v>-2.197802197802198E-2</v>
      </c>
      <c r="I17" s="22">
        <v>78</v>
      </c>
      <c r="J17" s="22">
        <v>80</v>
      </c>
      <c r="K17" s="16">
        <f t="shared" ref="K17:K44" si="8">(J17-I17)/I17</f>
        <v>2.564102564102564E-2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0.84488448844884489</v>
      </c>
      <c r="Q17" s="19">
        <f t="shared" ref="Q17:Q47" si="10">G17/N17</f>
        <v>1.2447552447552448</v>
      </c>
      <c r="R17" s="20">
        <f t="shared" ref="R17:R47" si="11">J17/O17</f>
        <v>0.56338028169014087</v>
      </c>
      <c r="S17" s="21"/>
      <c r="T17" s="2"/>
      <c r="U17" s="2"/>
    </row>
    <row r="18" spans="1:21">
      <c r="A18" s="89"/>
      <c r="B18" s="42" t="s">
        <v>15</v>
      </c>
      <c r="C18" s="46">
        <v>330</v>
      </c>
      <c r="D18" s="47">
        <v>389</v>
      </c>
      <c r="E18" s="48">
        <f t="shared" si="6"/>
        <v>0.1787878787878788</v>
      </c>
      <c r="F18" s="46">
        <v>238</v>
      </c>
      <c r="G18" s="46">
        <v>259</v>
      </c>
      <c r="H18" s="49">
        <f t="shared" si="7"/>
        <v>8.8235294117647065E-2</v>
      </c>
      <c r="I18" s="46">
        <v>102</v>
      </c>
      <c r="J18" s="46">
        <v>123</v>
      </c>
      <c r="K18" s="49">
        <f t="shared" si="8"/>
        <v>0.20588235294117646</v>
      </c>
      <c r="L18" s="44"/>
      <c r="M18" s="50">
        <v>442</v>
      </c>
      <c r="N18" s="50">
        <v>219</v>
      </c>
      <c r="O18" s="50">
        <v>217</v>
      </c>
      <c r="P18" s="19">
        <f t="shared" si="9"/>
        <v>0.88009049773755654</v>
      </c>
      <c r="Q18" s="19">
        <f t="shared" si="10"/>
        <v>1.182648401826484</v>
      </c>
      <c r="R18" s="20">
        <f t="shared" si="11"/>
        <v>0.56682027649769584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144</v>
      </c>
      <c r="E19" s="54">
        <f t="shared" si="6"/>
        <v>0.11627906976744186</v>
      </c>
      <c r="F19" s="52">
        <v>40</v>
      </c>
      <c r="G19" s="52">
        <v>25</v>
      </c>
      <c r="H19" s="55">
        <f t="shared" si="7"/>
        <v>-0.375</v>
      </c>
      <c r="I19" s="52">
        <v>3</v>
      </c>
      <c r="J19" s="52">
        <v>5</v>
      </c>
      <c r="K19" s="55">
        <f t="shared" si="8"/>
        <v>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0.94117647058823528</v>
      </c>
      <c r="Q19" s="58">
        <f t="shared" si="10"/>
        <v>0.59523809523809523</v>
      </c>
      <c r="R19" s="59">
        <f t="shared" si="11"/>
        <v>0.125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299</v>
      </c>
      <c r="D20" s="47">
        <v>296</v>
      </c>
      <c r="E20" s="48">
        <f t="shared" si="6"/>
        <v>-1.0033444816053512E-2</v>
      </c>
      <c r="F20" s="46">
        <v>234</v>
      </c>
      <c r="G20" s="46">
        <v>216</v>
      </c>
      <c r="H20" s="49">
        <f t="shared" si="7"/>
        <v>-7.6923076923076927E-2</v>
      </c>
      <c r="I20" s="46">
        <v>64</v>
      </c>
      <c r="J20" s="46">
        <v>78</v>
      </c>
      <c r="K20" s="16">
        <f t="shared" si="8"/>
        <v>0.21875</v>
      </c>
      <c r="L20" s="44"/>
      <c r="M20" s="50">
        <v>335</v>
      </c>
      <c r="N20" s="50">
        <v>157</v>
      </c>
      <c r="O20" s="50">
        <v>153</v>
      </c>
      <c r="P20" s="61">
        <f t="shared" si="9"/>
        <v>0.88358208955223883</v>
      </c>
      <c r="Q20" s="61">
        <f t="shared" si="10"/>
        <v>1.375796178343949</v>
      </c>
      <c r="R20" s="62">
        <f t="shared" si="11"/>
        <v>0.50980392156862742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440</v>
      </c>
      <c r="D21" s="43">
        <v>463</v>
      </c>
      <c r="E21" s="15">
        <f t="shared" si="6"/>
        <v>5.2272727272727269E-2</v>
      </c>
      <c r="F21" s="22">
        <v>335</v>
      </c>
      <c r="G21" s="22">
        <v>328</v>
      </c>
      <c r="H21" s="16">
        <f t="shared" si="7"/>
        <v>-2.0895522388059702E-2</v>
      </c>
      <c r="I21" s="22">
        <v>97</v>
      </c>
      <c r="J21" s="22">
        <v>121</v>
      </c>
      <c r="K21" s="49">
        <f t="shared" si="8"/>
        <v>0.24742268041237114</v>
      </c>
      <c r="L21" s="44"/>
      <c r="M21" s="18">
        <v>567</v>
      </c>
      <c r="N21" s="18">
        <v>304</v>
      </c>
      <c r="O21" s="18">
        <v>298</v>
      </c>
      <c r="P21" s="19">
        <f t="shared" si="9"/>
        <v>0.81657848324514992</v>
      </c>
      <c r="Q21" s="19">
        <f t="shared" si="10"/>
        <v>1.0789473684210527</v>
      </c>
      <c r="R21" s="20">
        <f t="shared" si="11"/>
        <v>0.40604026845637586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180</v>
      </c>
      <c r="D22" s="53">
        <v>179</v>
      </c>
      <c r="E22" s="54">
        <f t="shared" si="6"/>
        <v>-5.5555555555555558E-3</v>
      </c>
      <c r="F22" s="52">
        <v>87</v>
      </c>
      <c r="G22" s="52">
        <v>76</v>
      </c>
      <c r="H22" s="55">
        <f t="shared" si="7"/>
        <v>-0.12643678160919541</v>
      </c>
      <c r="I22" s="52">
        <v>24</v>
      </c>
      <c r="J22" s="52">
        <v>20</v>
      </c>
      <c r="K22" s="55">
        <f t="shared" si="8"/>
        <v>-0.16666666666666666</v>
      </c>
      <c r="L22" s="56"/>
      <c r="M22" s="57">
        <v>186</v>
      </c>
      <c r="N22" s="57">
        <v>75</v>
      </c>
      <c r="O22" s="57">
        <v>75</v>
      </c>
      <c r="P22" s="58">
        <f t="shared" si="9"/>
        <v>0.9623655913978495</v>
      </c>
      <c r="Q22" s="58">
        <f t="shared" si="10"/>
        <v>1.0133333333333334</v>
      </c>
      <c r="R22" s="59">
        <f t="shared" si="11"/>
        <v>0.26666666666666666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321</v>
      </c>
      <c r="D23" s="47">
        <v>318</v>
      </c>
      <c r="E23" s="48">
        <f t="shared" si="6"/>
        <v>-9.3457943925233638E-3</v>
      </c>
      <c r="F23" s="46">
        <v>229</v>
      </c>
      <c r="G23" s="46">
        <v>240</v>
      </c>
      <c r="H23" s="49">
        <f t="shared" si="7"/>
        <v>4.8034934497816595E-2</v>
      </c>
      <c r="I23" s="46">
        <v>71</v>
      </c>
      <c r="J23" s="46">
        <v>86</v>
      </c>
      <c r="K23" s="16">
        <f t="shared" si="8"/>
        <v>0.21126760563380281</v>
      </c>
      <c r="L23" s="44"/>
      <c r="M23" s="50">
        <v>307</v>
      </c>
      <c r="N23" s="50">
        <v>129</v>
      </c>
      <c r="O23" s="50">
        <v>128</v>
      </c>
      <c r="P23" s="61">
        <f t="shared" si="9"/>
        <v>1.0358306188925082</v>
      </c>
      <c r="Q23" s="61">
        <f t="shared" si="10"/>
        <v>1.8604651162790697</v>
      </c>
      <c r="R23" s="62">
        <f t="shared" si="11"/>
        <v>0.671875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450</v>
      </c>
      <c r="D24" s="43">
        <v>462</v>
      </c>
      <c r="E24" s="15">
        <f t="shared" si="6"/>
        <v>2.6666666666666668E-2</v>
      </c>
      <c r="F24" s="22">
        <v>327</v>
      </c>
      <c r="G24" s="22">
        <v>342</v>
      </c>
      <c r="H24" s="16">
        <f t="shared" si="7"/>
        <v>4.5871559633027525E-2</v>
      </c>
      <c r="I24" s="22">
        <v>104</v>
      </c>
      <c r="J24" s="22">
        <v>129</v>
      </c>
      <c r="K24" s="49">
        <f t="shared" si="8"/>
        <v>0.24038461538461539</v>
      </c>
      <c r="L24" s="44"/>
      <c r="M24" s="18">
        <v>478</v>
      </c>
      <c r="N24" s="18">
        <v>225</v>
      </c>
      <c r="O24" s="18">
        <v>223</v>
      </c>
      <c r="P24" s="19">
        <f t="shared" si="9"/>
        <v>0.96652719665271969</v>
      </c>
      <c r="Q24" s="19">
        <f t="shared" si="10"/>
        <v>1.52</v>
      </c>
      <c r="R24" s="20">
        <f t="shared" si="11"/>
        <v>0.57847533632286996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234</v>
      </c>
      <c r="D25" s="53">
        <v>219</v>
      </c>
      <c r="E25" s="54">
        <f t="shared" si="6"/>
        <v>-6.4102564102564097E-2</v>
      </c>
      <c r="F25" s="52">
        <v>68</v>
      </c>
      <c r="G25" s="52">
        <v>47</v>
      </c>
      <c r="H25" s="55">
        <f t="shared" si="7"/>
        <v>-0.30882352941176472</v>
      </c>
      <c r="I25" s="52">
        <v>12</v>
      </c>
      <c r="J25" s="52">
        <v>3</v>
      </c>
      <c r="K25" s="55">
        <f t="shared" si="8"/>
        <v>-0.75</v>
      </c>
      <c r="L25" s="56"/>
      <c r="M25" s="57">
        <v>224</v>
      </c>
      <c r="N25" s="57">
        <v>59</v>
      </c>
      <c r="O25" s="57">
        <v>58</v>
      </c>
      <c r="P25" s="58">
        <f t="shared" si="9"/>
        <v>0.9776785714285714</v>
      </c>
      <c r="Q25" s="58">
        <f t="shared" si="10"/>
        <v>0.79661016949152541</v>
      </c>
      <c r="R25" s="59">
        <f t="shared" si="11"/>
        <v>5.1724137931034482E-2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193</v>
      </c>
      <c r="D26" s="47">
        <v>209</v>
      </c>
      <c r="E26" s="48">
        <f t="shared" si="6"/>
        <v>8.2901554404145081E-2</v>
      </c>
      <c r="F26" s="46">
        <v>141</v>
      </c>
      <c r="G26" s="46">
        <v>146</v>
      </c>
      <c r="H26" s="49">
        <f t="shared" si="7"/>
        <v>3.5460992907801421E-2</v>
      </c>
      <c r="I26" s="46">
        <v>62</v>
      </c>
      <c r="J26" s="46">
        <v>60</v>
      </c>
      <c r="K26" s="16">
        <f t="shared" si="8"/>
        <v>-3.2258064516129031E-2</v>
      </c>
      <c r="L26" s="44"/>
      <c r="M26" s="50">
        <v>217</v>
      </c>
      <c r="N26" s="50">
        <v>104</v>
      </c>
      <c r="O26" s="50">
        <v>102</v>
      </c>
      <c r="P26" s="61">
        <f t="shared" si="9"/>
        <v>0.96313364055299544</v>
      </c>
      <c r="Q26" s="61">
        <f t="shared" si="10"/>
        <v>1.4038461538461537</v>
      </c>
      <c r="R26" s="62">
        <f t="shared" si="11"/>
        <v>0.58823529411764708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264</v>
      </c>
      <c r="D27" s="43">
        <v>281</v>
      </c>
      <c r="E27" s="15">
        <f t="shared" si="6"/>
        <v>6.4393939393939392E-2</v>
      </c>
      <c r="F27" s="22">
        <v>201</v>
      </c>
      <c r="G27" s="22">
        <v>205</v>
      </c>
      <c r="H27" s="16">
        <f t="shared" si="7"/>
        <v>1.9900497512437811E-2</v>
      </c>
      <c r="I27" s="22">
        <v>84</v>
      </c>
      <c r="J27" s="22">
        <v>73</v>
      </c>
      <c r="K27" s="49">
        <f t="shared" si="8"/>
        <v>-0.13095238095238096</v>
      </c>
      <c r="L27" s="44"/>
      <c r="M27" s="18">
        <v>316</v>
      </c>
      <c r="N27" s="18">
        <v>185</v>
      </c>
      <c r="O27" s="18">
        <v>182</v>
      </c>
      <c r="P27" s="19">
        <f t="shared" si="9"/>
        <v>0.88924050632911389</v>
      </c>
      <c r="Q27" s="19">
        <f t="shared" si="10"/>
        <v>1.1081081081081081</v>
      </c>
      <c r="R27" s="20">
        <f t="shared" si="11"/>
        <v>0.40109890109890112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26</v>
      </c>
      <c r="D28" s="53">
        <v>24</v>
      </c>
      <c r="E28" s="54">
        <f t="shared" si="6"/>
        <v>-7.6923076923076927E-2</v>
      </c>
      <c r="F28" s="52">
        <v>13</v>
      </c>
      <c r="G28" s="52">
        <v>12</v>
      </c>
      <c r="H28" s="55">
        <f t="shared" si="7"/>
        <v>-7.6923076923076927E-2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67</v>
      </c>
      <c r="D29" s="47">
        <v>61</v>
      </c>
      <c r="E29" s="48">
        <f t="shared" si="6"/>
        <v>-8.9552238805970144E-2</v>
      </c>
      <c r="F29" s="46">
        <v>52</v>
      </c>
      <c r="G29" s="46">
        <v>46</v>
      </c>
      <c r="H29" s="49">
        <f t="shared" si="7"/>
        <v>-0.11538461538461539</v>
      </c>
      <c r="I29" s="46">
        <v>19</v>
      </c>
      <c r="J29" s="46">
        <v>23</v>
      </c>
      <c r="K29" s="16">
        <f t="shared" si="8"/>
        <v>0.21052631578947367</v>
      </c>
      <c r="L29" s="44"/>
      <c r="M29" s="50">
        <v>75</v>
      </c>
      <c r="N29" s="50">
        <v>48</v>
      </c>
      <c r="O29" s="50">
        <v>48</v>
      </c>
      <c r="P29" s="61">
        <f t="shared" si="9"/>
        <v>0.81333333333333335</v>
      </c>
      <c r="Q29" s="61">
        <f t="shared" si="10"/>
        <v>0.95833333333333337</v>
      </c>
      <c r="R29" s="62">
        <f t="shared" si="11"/>
        <v>0.47916666666666669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102</v>
      </c>
      <c r="D30" s="43">
        <v>107</v>
      </c>
      <c r="E30" s="15">
        <f t="shared" si="6"/>
        <v>4.9019607843137254E-2</v>
      </c>
      <c r="F30" s="22">
        <v>77</v>
      </c>
      <c r="G30" s="22">
        <v>75</v>
      </c>
      <c r="H30" s="16">
        <f t="shared" si="7"/>
        <v>-2.5974025974025976E-2</v>
      </c>
      <c r="I30" s="22">
        <v>23</v>
      </c>
      <c r="J30" s="22">
        <v>33</v>
      </c>
      <c r="K30" s="49">
        <f t="shared" si="8"/>
        <v>0.43478260869565216</v>
      </c>
      <c r="L30" s="44"/>
      <c r="M30" s="18">
        <v>139</v>
      </c>
      <c r="N30" s="18">
        <v>83</v>
      </c>
      <c r="O30" s="18">
        <v>81</v>
      </c>
      <c r="P30" s="19">
        <f t="shared" si="9"/>
        <v>0.76978417266187049</v>
      </c>
      <c r="Q30" s="19">
        <f t="shared" si="10"/>
        <v>0.90361445783132532</v>
      </c>
      <c r="R30" s="20">
        <f t="shared" si="11"/>
        <v>0.40740740740740738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97</v>
      </c>
      <c r="D31" s="53">
        <v>99</v>
      </c>
      <c r="E31" s="54">
        <f t="shared" si="6"/>
        <v>2.0618556701030927E-2</v>
      </c>
      <c r="F31" s="52">
        <v>58</v>
      </c>
      <c r="G31" s="52">
        <v>70</v>
      </c>
      <c r="H31" s="55">
        <f t="shared" si="7"/>
        <v>0.20689655172413793</v>
      </c>
      <c r="I31" s="52">
        <v>20</v>
      </c>
      <c r="J31" s="52">
        <v>31</v>
      </c>
      <c r="K31" s="55">
        <f t="shared" si="8"/>
        <v>0.55000000000000004</v>
      </c>
      <c r="L31" s="56"/>
      <c r="M31" s="57">
        <v>112</v>
      </c>
      <c r="N31" s="57">
        <v>63</v>
      </c>
      <c r="O31" s="57">
        <v>56</v>
      </c>
      <c r="P31" s="58">
        <f t="shared" si="9"/>
        <v>0.8839285714285714</v>
      </c>
      <c r="Q31" s="58">
        <f t="shared" si="10"/>
        <v>1.1111111111111112</v>
      </c>
      <c r="R31" s="59">
        <f t="shared" si="11"/>
        <v>0.5535714285714286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24</v>
      </c>
      <c r="D32" s="47">
        <v>13</v>
      </c>
      <c r="E32" s="48">
        <f t="shared" si="6"/>
        <v>-0.45833333333333331</v>
      </c>
      <c r="F32" s="46">
        <v>20</v>
      </c>
      <c r="G32" s="46">
        <v>12</v>
      </c>
      <c r="H32" s="49">
        <f t="shared" si="7"/>
        <v>-0.4</v>
      </c>
      <c r="I32" s="46">
        <v>13</v>
      </c>
      <c r="J32" s="46">
        <v>10</v>
      </c>
      <c r="K32" s="16">
        <f t="shared" si="8"/>
        <v>-0.23076923076923078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36</v>
      </c>
      <c r="D33" s="43">
        <v>29</v>
      </c>
      <c r="E33" s="15">
        <f t="shared" si="6"/>
        <v>-0.19444444444444445</v>
      </c>
      <c r="F33" s="22">
        <v>29</v>
      </c>
      <c r="G33" s="22">
        <v>23</v>
      </c>
      <c r="H33" s="16">
        <f t="shared" si="7"/>
        <v>-0.20689655172413793</v>
      </c>
      <c r="I33" s="22">
        <v>18</v>
      </c>
      <c r="J33" s="22">
        <v>16</v>
      </c>
      <c r="K33" s="49">
        <f t="shared" si="8"/>
        <v>-0.1111111111111111</v>
      </c>
      <c r="L33" s="44"/>
      <c r="M33" s="18">
        <v>44</v>
      </c>
      <c r="N33" s="18">
        <v>26</v>
      </c>
      <c r="O33" s="18">
        <v>26</v>
      </c>
      <c r="P33" s="19">
        <f t="shared" si="9"/>
        <v>0.65909090909090906</v>
      </c>
      <c r="Q33" s="19">
        <f t="shared" si="10"/>
        <v>0.88461538461538458</v>
      </c>
      <c r="R33" s="20">
        <f t="shared" si="11"/>
        <v>0.61538461538461542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100</v>
      </c>
      <c r="D34" s="53">
        <v>101</v>
      </c>
      <c r="E34" s="54">
        <f t="shared" si="6"/>
        <v>0.01</v>
      </c>
      <c r="F34" s="52">
        <v>28</v>
      </c>
      <c r="G34" s="52">
        <v>19</v>
      </c>
      <c r="H34" s="55">
        <f t="shared" si="7"/>
        <v>-0.32142857142857145</v>
      </c>
      <c r="I34" s="52">
        <v>4</v>
      </c>
      <c r="J34" s="52">
        <v>1</v>
      </c>
      <c r="K34" s="55">
        <f t="shared" si="8"/>
        <v>-0.75</v>
      </c>
      <c r="L34" s="56"/>
      <c r="M34" s="57">
        <v>103</v>
      </c>
      <c r="N34" s="57">
        <v>35</v>
      </c>
      <c r="O34" s="57">
        <v>35</v>
      </c>
      <c r="P34" s="58">
        <f t="shared" si="9"/>
        <v>0.98058252427184467</v>
      </c>
      <c r="Q34" s="58">
        <f t="shared" si="10"/>
        <v>0.54285714285714282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88</v>
      </c>
      <c r="D35" s="47">
        <v>116</v>
      </c>
      <c r="E35" s="48">
        <f t="shared" si="6"/>
        <v>0.31818181818181818</v>
      </c>
      <c r="F35" s="46">
        <v>59</v>
      </c>
      <c r="G35" s="46">
        <v>81</v>
      </c>
      <c r="H35" s="49">
        <f t="shared" si="7"/>
        <v>0.3728813559322034</v>
      </c>
      <c r="I35" s="46">
        <v>29</v>
      </c>
      <c r="J35" s="46">
        <v>47</v>
      </c>
      <c r="K35" s="16">
        <f t="shared" si="8"/>
        <v>0.62068965517241381</v>
      </c>
      <c r="L35" s="44"/>
      <c r="M35" s="50">
        <v>107</v>
      </c>
      <c r="N35" s="50">
        <v>57</v>
      </c>
      <c r="O35" s="50">
        <v>57</v>
      </c>
      <c r="P35" s="61">
        <f t="shared" si="9"/>
        <v>1.0841121495327102</v>
      </c>
      <c r="Q35" s="61">
        <f t="shared" si="10"/>
        <v>1.4210526315789473</v>
      </c>
      <c r="R35" s="62">
        <f t="shared" si="11"/>
        <v>0.82456140350877194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152</v>
      </c>
      <c r="D36" s="43">
        <v>194</v>
      </c>
      <c r="E36" s="15">
        <f t="shared" si="6"/>
        <v>0.27631578947368424</v>
      </c>
      <c r="F36" s="22">
        <v>103</v>
      </c>
      <c r="G36" s="22">
        <v>135</v>
      </c>
      <c r="H36" s="16">
        <f t="shared" si="7"/>
        <v>0.31067961165048541</v>
      </c>
      <c r="I36" s="22">
        <v>47</v>
      </c>
      <c r="J36" s="22">
        <v>79</v>
      </c>
      <c r="K36" s="49">
        <f t="shared" si="8"/>
        <v>0.68085106382978722</v>
      </c>
      <c r="L36" s="44"/>
      <c r="M36" s="18">
        <v>228</v>
      </c>
      <c r="N36" s="18">
        <v>137</v>
      </c>
      <c r="O36" s="18">
        <v>135</v>
      </c>
      <c r="P36" s="19">
        <f t="shared" si="9"/>
        <v>0.85087719298245612</v>
      </c>
      <c r="Q36" s="19">
        <f t="shared" si="10"/>
        <v>0.98540145985401462</v>
      </c>
      <c r="R36" s="20">
        <f t="shared" si="11"/>
        <v>0.58518518518518514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43</v>
      </c>
      <c r="D37" s="53">
        <v>50</v>
      </c>
      <c r="E37" s="54">
        <f t="shared" si="6"/>
        <v>0.16279069767441862</v>
      </c>
      <c r="F37" s="52">
        <v>20</v>
      </c>
      <c r="G37" s="52">
        <v>20</v>
      </c>
      <c r="H37" s="55">
        <f t="shared" si="7"/>
        <v>0</v>
      </c>
      <c r="I37" s="52">
        <v>5</v>
      </c>
      <c r="J37" s="52">
        <v>3</v>
      </c>
      <c r="K37" s="55">
        <f t="shared" si="8"/>
        <v>-0.4</v>
      </c>
      <c r="L37" s="56"/>
      <c r="M37" s="57">
        <v>45</v>
      </c>
      <c r="N37" s="57">
        <v>24</v>
      </c>
      <c r="O37" s="57">
        <v>24</v>
      </c>
      <c r="P37" s="58">
        <f t="shared" si="9"/>
        <v>1.1111111111111112</v>
      </c>
      <c r="Q37" s="58">
        <f t="shared" si="10"/>
        <v>0.83333333333333337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9</v>
      </c>
      <c r="G38" s="72">
        <v>15</v>
      </c>
      <c r="H38" s="73">
        <f t="shared" si="7"/>
        <v>0.66666666666666663</v>
      </c>
      <c r="I38" s="72">
        <v>2</v>
      </c>
      <c r="J38" s="72">
        <v>6</v>
      </c>
      <c r="K38" s="16">
        <f t="shared" si="8"/>
        <v>2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2.5</v>
      </c>
      <c r="R38" s="77">
        <f t="shared" si="11"/>
        <v>1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27</v>
      </c>
      <c r="D39" s="43">
        <v>32</v>
      </c>
      <c r="E39" s="15">
        <f t="shared" si="6"/>
        <v>0.18518518518518517</v>
      </c>
      <c r="F39" s="22">
        <v>21</v>
      </c>
      <c r="G39" s="22">
        <v>25</v>
      </c>
      <c r="H39" s="16">
        <f t="shared" si="7"/>
        <v>0.19047619047619047</v>
      </c>
      <c r="I39" s="22">
        <v>8</v>
      </c>
      <c r="J39" s="22">
        <v>10</v>
      </c>
      <c r="K39" s="49">
        <f t="shared" si="8"/>
        <v>0.25</v>
      </c>
      <c r="L39" s="44"/>
      <c r="M39" s="18">
        <v>39</v>
      </c>
      <c r="N39" s="18">
        <v>21</v>
      </c>
      <c r="O39" s="18">
        <v>21</v>
      </c>
      <c r="P39" s="19">
        <f t="shared" si="9"/>
        <v>0.82051282051282048</v>
      </c>
      <c r="Q39" s="19">
        <f t="shared" si="10"/>
        <v>1.1904761904761905</v>
      </c>
      <c r="R39" s="20">
        <f t="shared" si="11"/>
        <v>0.47619047619047616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40</v>
      </c>
      <c r="D40" s="53">
        <v>25</v>
      </c>
      <c r="E40" s="54">
        <f t="shared" si="6"/>
        <v>-0.375</v>
      </c>
      <c r="F40" s="52">
        <v>15</v>
      </c>
      <c r="G40" s="52">
        <v>8</v>
      </c>
      <c r="H40" s="55">
        <f t="shared" si="7"/>
        <v>-0.46666666666666667</v>
      </c>
      <c r="I40" s="52">
        <v>3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332</v>
      </c>
      <c r="D41" s="70">
        <v>303</v>
      </c>
      <c r="E41" s="71">
        <f t="shared" si="6"/>
        <v>-8.7349397590361449E-2</v>
      </c>
      <c r="F41" s="72">
        <v>292</v>
      </c>
      <c r="G41" s="72">
        <v>261</v>
      </c>
      <c r="H41" s="73">
        <f t="shared" si="7"/>
        <v>-0.10616438356164383</v>
      </c>
      <c r="I41" s="72">
        <v>82</v>
      </c>
      <c r="J41" s="72">
        <v>84</v>
      </c>
      <c r="K41" s="16">
        <f t="shared" si="8"/>
        <v>2.4390243902439025E-2</v>
      </c>
      <c r="L41" s="74"/>
      <c r="M41" s="75">
        <v>590</v>
      </c>
      <c r="N41" s="75">
        <v>349</v>
      </c>
      <c r="O41" s="75">
        <v>346</v>
      </c>
      <c r="P41" s="76">
        <f t="shared" si="9"/>
        <v>0.51355932203389831</v>
      </c>
      <c r="Q41" s="76">
        <f t="shared" si="10"/>
        <v>0.74785100286532946</v>
      </c>
      <c r="R41" s="77">
        <f t="shared" si="11"/>
        <v>0.24277456647398843</v>
      </c>
      <c r="S41" s="21"/>
      <c r="T41" s="2"/>
      <c r="U41" s="2"/>
    </row>
    <row r="42" spans="1:21" ht="15.75" thickBot="1">
      <c r="A42" s="80"/>
      <c r="B42" s="51" t="s">
        <v>15</v>
      </c>
      <c r="C42" s="52">
        <v>569</v>
      </c>
      <c r="D42" s="53">
        <v>541</v>
      </c>
      <c r="E42" s="54">
        <f t="shared" si="6"/>
        <v>-4.9209138840070298E-2</v>
      </c>
      <c r="F42" s="52">
        <v>494</v>
      </c>
      <c r="G42" s="52">
        <v>447</v>
      </c>
      <c r="H42" s="55">
        <f t="shared" si="7"/>
        <v>-9.5141700404858295E-2</v>
      </c>
      <c r="I42" s="52">
        <v>157</v>
      </c>
      <c r="J42" s="52">
        <v>174</v>
      </c>
      <c r="K42" s="55">
        <f t="shared" si="8"/>
        <v>0.10828025477707007</v>
      </c>
      <c r="L42" s="56"/>
      <c r="M42" s="57">
        <v>1199</v>
      </c>
      <c r="N42" s="57">
        <v>749</v>
      </c>
      <c r="O42" s="57">
        <v>730</v>
      </c>
      <c r="P42" s="58">
        <f t="shared" si="9"/>
        <v>0.45120934111759797</v>
      </c>
      <c r="Q42" s="58">
        <f t="shared" si="10"/>
        <v>0.59679572763684918</v>
      </c>
      <c r="R42" s="59">
        <f t="shared" si="11"/>
        <v>0.23835616438356164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6"/>
        <v>-0.33333333333333331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12</v>
      </c>
      <c r="D44" s="43">
        <v>14</v>
      </c>
      <c r="E44" s="15">
        <f t="shared" si="6"/>
        <v>0.16666666666666666</v>
      </c>
      <c r="F44" s="22">
        <v>12</v>
      </c>
      <c r="G44" s="22">
        <v>11</v>
      </c>
      <c r="H44" s="49">
        <f>(G44-F44)/F44</f>
        <v>-8.3333333333333329E-2</v>
      </c>
      <c r="I44" s="22">
        <v>2</v>
      </c>
      <c r="J44" s="22">
        <v>8</v>
      </c>
      <c r="K44" s="49">
        <f t="shared" si="8"/>
        <v>3</v>
      </c>
      <c r="L44" s="44"/>
      <c r="M44" s="18">
        <v>23</v>
      </c>
      <c r="N44" s="18">
        <v>17</v>
      </c>
      <c r="O44" s="18">
        <v>16</v>
      </c>
      <c r="P44" s="19">
        <f t="shared" si="9"/>
        <v>0.60869565217391308</v>
      </c>
      <c r="Q44" s="19">
        <f t="shared" si="10"/>
        <v>0.6470588235294118</v>
      </c>
      <c r="R44" s="20">
        <f t="shared" si="11"/>
        <v>0.5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25</v>
      </c>
      <c r="E45" s="54">
        <f t="shared" si="6"/>
        <v>1.0833333333333333</v>
      </c>
      <c r="F45" s="52">
        <v>5</v>
      </c>
      <c r="G45" s="52">
        <v>3</v>
      </c>
      <c r="H45" s="55">
        <f>(G45-F45)/F45</f>
        <v>-0.4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1.7857142857142858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11</v>
      </c>
      <c r="D46" s="47">
        <v>6</v>
      </c>
      <c r="E46" s="48">
        <f t="shared" si="6"/>
        <v>-0.45454545454545453</v>
      </c>
      <c r="F46" s="46">
        <v>8</v>
      </c>
      <c r="G46" s="46">
        <v>5</v>
      </c>
      <c r="H46" s="49">
        <f>(G46-F46)/F46</f>
        <v>-0.375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15</v>
      </c>
      <c r="D47" s="53">
        <v>9</v>
      </c>
      <c r="E47" s="54">
        <f t="shared" si="6"/>
        <v>-0.4</v>
      </c>
      <c r="F47" s="52">
        <v>12</v>
      </c>
      <c r="G47" s="52">
        <v>7</v>
      </c>
      <c r="H47" s="55">
        <f>(G47-F47)/F47</f>
        <v>-0.41666666666666669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0</v>
      </c>
      <c r="H49" s="55">
        <f t="shared" si="13"/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29</v>
      </c>
      <c r="D50" s="47">
        <v>36</v>
      </c>
      <c r="E50" s="48">
        <f t="shared" si="6"/>
        <v>0.2413793103448276</v>
      </c>
      <c r="F50" s="46">
        <v>25</v>
      </c>
      <c r="G50" s="46">
        <v>34</v>
      </c>
      <c r="H50" s="49">
        <f t="shared" si="13"/>
        <v>0.36</v>
      </c>
      <c r="I50" s="46">
        <v>2</v>
      </c>
      <c r="J50" s="46">
        <v>5</v>
      </c>
      <c r="K50" s="16">
        <f t="shared" ref="K50:K51" si="16">(J50-I50)/I50</f>
        <v>1.5</v>
      </c>
      <c r="L50" s="64"/>
      <c r="M50" s="50">
        <v>87</v>
      </c>
      <c r="N50" s="50">
        <v>59</v>
      </c>
      <c r="O50" s="50">
        <v>59</v>
      </c>
      <c r="P50" s="61">
        <f t="shared" si="9"/>
        <v>0.41379310344827586</v>
      </c>
      <c r="Q50" s="61">
        <f t="shared" si="14"/>
        <v>0.57627118644067798</v>
      </c>
      <c r="R50" s="62">
        <f t="shared" si="15"/>
        <v>8.4745762711864403E-2</v>
      </c>
      <c r="S50" s="21"/>
    </row>
    <row r="51" spans="1:19" ht="15.75" thickBot="1">
      <c r="A51" s="80"/>
      <c r="B51" s="51" t="s">
        <v>15</v>
      </c>
      <c r="C51" s="52">
        <v>47</v>
      </c>
      <c r="D51" s="53">
        <v>53</v>
      </c>
      <c r="E51" s="54">
        <f t="shared" si="6"/>
        <v>0.1276595744680851</v>
      </c>
      <c r="F51" s="52">
        <v>41</v>
      </c>
      <c r="G51" s="52">
        <v>45</v>
      </c>
      <c r="H51" s="55">
        <f t="shared" si="13"/>
        <v>9.7560975609756101E-2</v>
      </c>
      <c r="I51" s="52">
        <v>3</v>
      </c>
      <c r="J51" s="52">
        <v>9</v>
      </c>
      <c r="K51" s="55">
        <f t="shared" si="16"/>
        <v>2</v>
      </c>
      <c r="L51" s="65"/>
      <c r="M51" s="57">
        <v>159</v>
      </c>
      <c r="N51" s="57">
        <v>114</v>
      </c>
      <c r="O51" s="57">
        <v>112</v>
      </c>
      <c r="P51" s="58">
        <f t="shared" si="9"/>
        <v>0.33333333333333331</v>
      </c>
      <c r="Q51" s="58">
        <f t="shared" si="14"/>
        <v>0.39473684210526316</v>
      </c>
      <c r="R51" s="59">
        <f t="shared" si="15"/>
        <v>8.0357142857142863E-2</v>
      </c>
      <c r="S51" s="21"/>
    </row>
    <row r="52" spans="1:19" ht="15.75" thickBot="1">
      <c r="A52" s="80" t="s">
        <v>28</v>
      </c>
      <c r="B52" s="42" t="s">
        <v>14</v>
      </c>
      <c r="C52" s="46">
        <v>24</v>
      </c>
      <c r="D52" s="47">
        <v>15</v>
      </c>
      <c r="E52" s="48">
        <f t="shared" si="6"/>
        <v>-0.375</v>
      </c>
      <c r="F52" s="46">
        <v>21</v>
      </c>
      <c r="G52" s="46">
        <v>15</v>
      </c>
      <c r="H52" s="49">
        <f t="shared" si="13"/>
        <v>-0.2857142857142857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0.44117647058823528</v>
      </c>
      <c r="Q52" s="61">
        <f t="shared" si="14"/>
        <v>0.88235294117647056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31</v>
      </c>
      <c r="D53" s="53">
        <v>28</v>
      </c>
      <c r="E53" s="54">
        <f t="shared" si="6"/>
        <v>-9.6774193548387094E-2</v>
      </c>
      <c r="F53" s="52">
        <v>27</v>
      </c>
      <c r="G53" s="52">
        <v>27</v>
      </c>
      <c r="H53" s="55">
        <f t="shared" si="13"/>
        <v>0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0.41791044776119401</v>
      </c>
      <c r="Q53" s="58">
        <f t="shared" si="14"/>
        <v>0.6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1</v>
      </c>
      <c r="E54" s="48">
        <f t="shared" si="6"/>
        <v>-0.66666666666666663</v>
      </c>
      <c r="F54" s="46">
        <v>1</v>
      </c>
      <c r="G54" s="46">
        <v>0</v>
      </c>
      <c r="H54" s="49">
        <f t="shared" si="13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3</v>
      </c>
      <c r="D55" s="53">
        <v>3</v>
      </c>
      <c r="E55" s="54">
        <f t="shared" si="6"/>
        <v>0</v>
      </c>
      <c r="F55" s="52">
        <v>1</v>
      </c>
      <c r="G55" s="52">
        <v>1</v>
      </c>
      <c r="H55" s="55">
        <f t="shared" si="13"/>
        <v>0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0.375</v>
      </c>
      <c r="Q55" s="58">
        <f t="shared" si="14"/>
        <v>0.25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136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140</v>
      </c>
      <c r="D6" s="9" t="s">
        <v>137</v>
      </c>
      <c r="E6" s="8" t="s">
        <v>86</v>
      </c>
      <c r="F6" s="8" t="s">
        <v>141</v>
      </c>
      <c r="G6" s="8" t="s">
        <v>138</v>
      </c>
      <c r="H6" s="8" t="s">
        <v>86</v>
      </c>
      <c r="I6" s="8" t="s">
        <v>142</v>
      </c>
      <c r="J6" s="8" t="s">
        <v>139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2420</v>
      </c>
      <c r="D7" s="14">
        <v>2527</v>
      </c>
      <c r="E7" s="15">
        <f t="shared" ref="E7:E15" si="0">(D7-C7)/C7</f>
        <v>4.4214876033057848E-2</v>
      </c>
      <c r="F7" s="14">
        <v>1844</v>
      </c>
      <c r="G7" s="14">
        <v>1861</v>
      </c>
      <c r="H7" s="16">
        <f t="shared" ref="H7:H15" si="1">(G7-F7)/F7</f>
        <v>9.2190889370932748E-3</v>
      </c>
      <c r="I7" s="14">
        <v>593</v>
      </c>
      <c r="J7" s="14">
        <v>666</v>
      </c>
      <c r="K7" s="16">
        <f t="shared" ref="K7:K15" si="2">(J7-I7)/I7</f>
        <v>0.12310286677908938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0.67494658119658124</v>
      </c>
      <c r="Q7" s="19">
        <f t="shared" ref="Q7:Q15" si="4">G7/N7</f>
        <v>0.86277236903106169</v>
      </c>
      <c r="R7" s="20">
        <f t="shared" ref="R7:R15" si="5">J7/O7</f>
        <v>0.31489361702127661</v>
      </c>
      <c r="S7" s="21"/>
      <c r="T7" s="2"/>
      <c r="U7" s="2"/>
    </row>
    <row r="8" spans="1:21">
      <c r="A8" s="91" t="s">
        <v>5</v>
      </c>
      <c r="B8" s="92"/>
      <c r="C8" s="22">
        <v>419</v>
      </c>
      <c r="D8" s="22">
        <v>428</v>
      </c>
      <c r="E8" s="15">
        <f t="shared" si="0"/>
        <v>2.1479713603818614E-2</v>
      </c>
      <c r="F8" s="22">
        <v>303</v>
      </c>
      <c r="G8" s="22">
        <v>323</v>
      </c>
      <c r="H8" s="16">
        <f t="shared" si="1"/>
        <v>6.6006600660066E-2</v>
      </c>
      <c r="I8" s="22">
        <v>117</v>
      </c>
      <c r="J8" s="22">
        <v>135</v>
      </c>
      <c r="K8" s="16">
        <f t="shared" si="2"/>
        <v>0.15384615384615385</v>
      </c>
      <c r="L8" s="17"/>
      <c r="M8" s="18">
        <v>392</v>
      </c>
      <c r="N8" s="18">
        <v>198</v>
      </c>
      <c r="O8" s="18">
        <v>195</v>
      </c>
      <c r="P8" s="19">
        <f t="shared" si="3"/>
        <v>1.0918367346938775</v>
      </c>
      <c r="Q8" s="19">
        <f t="shared" si="4"/>
        <v>1.6313131313131313</v>
      </c>
      <c r="R8" s="20">
        <f t="shared" si="5"/>
        <v>0.69230769230769229</v>
      </c>
      <c r="S8" s="21"/>
      <c r="T8" s="2"/>
      <c r="U8" s="2"/>
    </row>
    <row r="9" spans="1:21">
      <c r="A9" s="91" t="s">
        <v>40</v>
      </c>
      <c r="B9" s="92"/>
      <c r="C9" s="22">
        <v>326</v>
      </c>
      <c r="D9" s="22">
        <v>335</v>
      </c>
      <c r="E9" s="15">
        <f t="shared" si="0"/>
        <v>2.7607361963190184E-2</v>
      </c>
      <c r="F9" s="22">
        <v>253</v>
      </c>
      <c r="G9" s="22">
        <v>249</v>
      </c>
      <c r="H9" s="16">
        <f t="shared" si="1"/>
        <v>-1.5810276679841896E-2</v>
      </c>
      <c r="I9" s="22">
        <v>100</v>
      </c>
      <c r="J9" s="22">
        <v>118</v>
      </c>
      <c r="K9" s="16">
        <f t="shared" si="2"/>
        <v>0.18</v>
      </c>
      <c r="L9" s="17"/>
      <c r="M9" s="18">
        <v>343</v>
      </c>
      <c r="N9" s="18">
        <v>169</v>
      </c>
      <c r="O9" s="18">
        <v>167</v>
      </c>
      <c r="P9" s="19">
        <f t="shared" si="3"/>
        <v>0.97667638483965014</v>
      </c>
      <c r="Q9" s="19">
        <f t="shared" si="4"/>
        <v>1.4733727810650887</v>
      </c>
      <c r="R9" s="20">
        <f t="shared" si="5"/>
        <v>0.70658682634730541</v>
      </c>
      <c r="S9" s="21"/>
      <c r="T9" s="2"/>
      <c r="U9" s="2"/>
    </row>
    <row r="10" spans="1:21">
      <c r="A10" s="91" t="s">
        <v>6</v>
      </c>
      <c r="B10" s="92"/>
      <c r="C10" s="22">
        <v>1634</v>
      </c>
      <c r="D10" s="22">
        <v>1625</v>
      </c>
      <c r="E10" s="15">
        <f t="shared" si="0"/>
        <v>-5.5079559363525096E-3</v>
      </c>
      <c r="F10" s="22">
        <v>1228</v>
      </c>
      <c r="G10" s="22">
        <v>1246</v>
      </c>
      <c r="H10" s="16">
        <f t="shared" si="1"/>
        <v>1.4657980456026058E-2</v>
      </c>
      <c r="I10" s="22">
        <v>391</v>
      </c>
      <c r="J10" s="22">
        <v>404</v>
      </c>
      <c r="K10" s="16">
        <f t="shared" si="2"/>
        <v>3.3248081841432228E-2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0.76650943396226412</v>
      </c>
      <c r="Q10" s="19">
        <f t="shared" si="4"/>
        <v>1.1286231884057971</v>
      </c>
      <c r="R10" s="20">
        <f t="shared" si="5"/>
        <v>0.36996336996336998</v>
      </c>
      <c r="S10" s="21"/>
      <c r="T10" s="2"/>
      <c r="U10" s="2"/>
    </row>
    <row r="11" spans="1:21">
      <c r="A11" s="91" t="s">
        <v>7</v>
      </c>
      <c r="B11" s="92"/>
      <c r="C11" s="14">
        <v>195</v>
      </c>
      <c r="D11" s="14">
        <v>249</v>
      </c>
      <c r="E11" s="15">
        <f t="shared" si="0"/>
        <v>0.27692307692307694</v>
      </c>
      <c r="F11" s="14">
        <v>172</v>
      </c>
      <c r="G11" s="14">
        <v>183</v>
      </c>
      <c r="H11" s="16">
        <f t="shared" si="1"/>
        <v>6.3953488372093026E-2</v>
      </c>
      <c r="I11" s="14">
        <v>71</v>
      </c>
      <c r="J11" s="14">
        <v>99</v>
      </c>
      <c r="K11" s="16">
        <f t="shared" si="2"/>
        <v>0.39436619718309857</v>
      </c>
      <c r="L11" s="17"/>
      <c r="M11" s="18">
        <v>575</v>
      </c>
      <c r="N11" s="18">
        <v>460</v>
      </c>
      <c r="O11" s="18">
        <v>443</v>
      </c>
      <c r="P11" s="19">
        <f t="shared" si="3"/>
        <v>0.43304347826086959</v>
      </c>
      <c r="Q11" s="19">
        <f t="shared" si="4"/>
        <v>0.39782608695652172</v>
      </c>
      <c r="R11" s="20">
        <f t="shared" si="5"/>
        <v>0.2234762979683973</v>
      </c>
      <c r="S11" s="21"/>
      <c r="T11" s="2"/>
      <c r="U11" s="2"/>
    </row>
    <row r="12" spans="1:21">
      <c r="A12" s="91" t="s">
        <v>8</v>
      </c>
      <c r="B12" s="92"/>
      <c r="C12" s="14">
        <v>542</v>
      </c>
      <c r="D12" s="14">
        <v>586</v>
      </c>
      <c r="E12" s="15">
        <f t="shared" si="0"/>
        <v>8.1180811808118078E-2</v>
      </c>
      <c r="F12" s="14">
        <v>400</v>
      </c>
      <c r="G12" s="14">
        <v>394</v>
      </c>
      <c r="H12" s="16">
        <f t="shared" si="1"/>
        <v>-1.4999999999999999E-2</v>
      </c>
      <c r="I12" s="14">
        <v>116</v>
      </c>
      <c r="J12" s="14">
        <v>157</v>
      </c>
      <c r="K12" s="16">
        <f t="shared" si="2"/>
        <v>0.35344827586206895</v>
      </c>
      <c r="L12" s="17"/>
      <c r="M12" s="18">
        <v>985</v>
      </c>
      <c r="N12" s="18">
        <v>536</v>
      </c>
      <c r="O12" s="18">
        <v>525</v>
      </c>
      <c r="P12" s="19">
        <f t="shared" si="3"/>
        <v>0.59492385786802027</v>
      </c>
      <c r="Q12" s="19">
        <f t="shared" si="4"/>
        <v>0.7350746268656716</v>
      </c>
      <c r="R12" s="20">
        <f t="shared" si="5"/>
        <v>0.29904761904761906</v>
      </c>
      <c r="S12" s="21"/>
      <c r="T12" s="2"/>
      <c r="U12" s="2"/>
    </row>
    <row r="13" spans="1:21">
      <c r="A13" s="91" t="s">
        <v>9</v>
      </c>
      <c r="B13" s="92"/>
      <c r="C13" s="23">
        <v>49</v>
      </c>
      <c r="D13" s="23">
        <v>67</v>
      </c>
      <c r="E13" s="15">
        <f t="shared" si="0"/>
        <v>0.36734693877551022</v>
      </c>
      <c r="F13" s="23">
        <v>44</v>
      </c>
      <c r="G13" s="23">
        <v>38</v>
      </c>
      <c r="H13" s="16">
        <f t="shared" si="1"/>
        <v>-0.13636363636363635</v>
      </c>
      <c r="I13" s="23">
        <v>15</v>
      </c>
      <c r="J13" s="23">
        <v>6</v>
      </c>
      <c r="K13" s="16">
        <f>(J13-I13)/I13</f>
        <v>-0.6</v>
      </c>
      <c r="L13" s="17"/>
      <c r="M13" s="18">
        <v>64</v>
      </c>
      <c r="N13" s="18">
        <v>57</v>
      </c>
      <c r="O13" s="18">
        <v>55</v>
      </c>
      <c r="P13" s="19">
        <f t="shared" si="3"/>
        <v>1.046875</v>
      </c>
      <c r="Q13" s="19">
        <f t="shared" si="4"/>
        <v>0.66666666666666663</v>
      </c>
      <c r="R13" s="20">
        <f t="shared" si="5"/>
        <v>0.10909090909090909</v>
      </c>
      <c r="S13" s="21"/>
      <c r="T13" s="2"/>
      <c r="U13" s="2"/>
    </row>
    <row r="14" spans="1:21">
      <c r="A14" s="82" t="s">
        <v>10</v>
      </c>
      <c r="B14" s="83"/>
      <c r="C14" s="22">
        <v>852</v>
      </c>
      <c r="D14" s="22">
        <v>854</v>
      </c>
      <c r="E14" s="15">
        <f t="shared" si="0"/>
        <v>2.3474178403755869E-3</v>
      </c>
      <c r="F14" s="22">
        <v>326</v>
      </c>
      <c r="G14" s="22">
        <v>276</v>
      </c>
      <c r="H14" s="16">
        <f t="shared" si="1"/>
        <v>-0.15337423312883436</v>
      </c>
      <c r="I14" s="22">
        <v>68</v>
      </c>
      <c r="J14" s="22">
        <v>58</v>
      </c>
      <c r="K14" s="16">
        <f t="shared" si="2"/>
        <v>-0.14705882352941177</v>
      </c>
      <c r="L14" s="17"/>
      <c r="M14" s="18">
        <v>904</v>
      </c>
      <c r="N14" s="18">
        <v>326</v>
      </c>
      <c r="O14" s="18">
        <v>316</v>
      </c>
      <c r="P14" s="19">
        <f t="shared" si="3"/>
        <v>0.94469026548672563</v>
      </c>
      <c r="Q14" s="19">
        <f t="shared" si="4"/>
        <v>0.84662576687116564</v>
      </c>
      <c r="R14" s="20">
        <f t="shared" si="5"/>
        <v>0.18354430379746836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3272</v>
      </c>
      <c r="D15" s="26">
        <f>D7+D14</f>
        <v>3381</v>
      </c>
      <c r="E15" s="27">
        <f t="shared" si="0"/>
        <v>3.3312958435207825E-2</v>
      </c>
      <c r="F15" s="25">
        <f>F7+F14</f>
        <v>2170</v>
      </c>
      <c r="G15" s="25">
        <f>G7+G14</f>
        <v>2137</v>
      </c>
      <c r="H15" s="28">
        <f t="shared" si="1"/>
        <v>-1.5207373271889401E-2</v>
      </c>
      <c r="I15" s="25">
        <f>I7+I14</f>
        <v>661</v>
      </c>
      <c r="J15" s="25">
        <f>J7+J14</f>
        <v>724</v>
      </c>
      <c r="K15" s="28">
        <f t="shared" si="2"/>
        <v>9.5310136157337369E-2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0.72740963855421692</v>
      </c>
      <c r="Q15" s="31">
        <f t="shared" si="4"/>
        <v>0.86065243656866697</v>
      </c>
      <c r="R15" s="32">
        <f t="shared" si="5"/>
        <v>0.29781982723159195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246</v>
      </c>
      <c r="D17" s="43">
        <v>253</v>
      </c>
      <c r="E17" s="15">
        <f t="shared" ref="E17:E55" si="6">(D17-C17)/C17</f>
        <v>2.8455284552845527E-2</v>
      </c>
      <c r="F17" s="22">
        <v>174</v>
      </c>
      <c r="G17" s="22">
        <v>179</v>
      </c>
      <c r="H17" s="16">
        <f t="shared" ref="H17:H43" si="7">(G17-F17)/F17</f>
        <v>2.8735632183908046E-2</v>
      </c>
      <c r="I17" s="22">
        <v>73</v>
      </c>
      <c r="J17" s="22">
        <v>72</v>
      </c>
      <c r="K17" s="16">
        <f t="shared" ref="K17:K44" si="8">(J17-I17)/I17</f>
        <v>-1.3698630136986301E-2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0.83498349834983498</v>
      </c>
      <c r="Q17" s="19">
        <f t="shared" ref="Q17:Q47" si="10">G17/N17</f>
        <v>1.2517482517482517</v>
      </c>
      <c r="R17" s="20">
        <f t="shared" ref="R17:R47" si="11">J17/O17</f>
        <v>0.50704225352112675</v>
      </c>
      <c r="S17" s="21"/>
      <c r="T17" s="2"/>
      <c r="U17" s="2"/>
    </row>
    <row r="18" spans="1:21">
      <c r="A18" s="89"/>
      <c r="B18" s="42" t="s">
        <v>15</v>
      </c>
      <c r="C18" s="46">
        <v>325</v>
      </c>
      <c r="D18" s="47">
        <v>379</v>
      </c>
      <c r="E18" s="48">
        <f t="shared" si="6"/>
        <v>0.16615384615384615</v>
      </c>
      <c r="F18" s="46">
        <v>229</v>
      </c>
      <c r="G18" s="46">
        <v>251</v>
      </c>
      <c r="H18" s="49">
        <f t="shared" si="7"/>
        <v>9.606986899563319E-2</v>
      </c>
      <c r="I18" s="46">
        <v>95</v>
      </c>
      <c r="J18" s="46">
        <v>111</v>
      </c>
      <c r="K18" s="49">
        <f t="shared" si="8"/>
        <v>0.16842105263157894</v>
      </c>
      <c r="L18" s="44"/>
      <c r="M18" s="50">
        <v>442</v>
      </c>
      <c r="N18" s="50">
        <v>219</v>
      </c>
      <c r="O18" s="50">
        <v>217</v>
      </c>
      <c r="P18" s="19">
        <f t="shared" si="9"/>
        <v>0.85746606334841624</v>
      </c>
      <c r="Q18" s="19">
        <f t="shared" si="10"/>
        <v>1.1461187214611872</v>
      </c>
      <c r="R18" s="20">
        <f t="shared" si="11"/>
        <v>0.51152073732718895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142</v>
      </c>
      <c r="E19" s="54">
        <f t="shared" si="6"/>
        <v>0.10077519379844961</v>
      </c>
      <c r="F19" s="52">
        <v>40</v>
      </c>
      <c r="G19" s="52">
        <v>25</v>
      </c>
      <c r="H19" s="55">
        <f t="shared" si="7"/>
        <v>-0.375</v>
      </c>
      <c r="I19" s="52">
        <v>3</v>
      </c>
      <c r="J19" s="52">
        <v>3</v>
      </c>
      <c r="K19" s="55">
        <f t="shared" si="8"/>
        <v>0</v>
      </c>
      <c r="L19" s="56"/>
      <c r="M19" s="57">
        <v>153</v>
      </c>
      <c r="N19" s="57">
        <v>42</v>
      </c>
      <c r="O19" s="57">
        <v>40</v>
      </c>
      <c r="P19" s="58">
        <f t="shared" si="9"/>
        <v>0.92810457516339873</v>
      </c>
      <c r="Q19" s="58">
        <f t="shared" si="10"/>
        <v>0.59523809523809523</v>
      </c>
      <c r="R19" s="59">
        <f t="shared" si="11"/>
        <v>7.4999999999999997E-2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295</v>
      </c>
      <c r="D20" s="47">
        <v>293</v>
      </c>
      <c r="E20" s="48">
        <f t="shared" si="6"/>
        <v>-6.7796610169491523E-3</v>
      </c>
      <c r="F20" s="46">
        <v>222</v>
      </c>
      <c r="G20" s="46">
        <v>218</v>
      </c>
      <c r="H20" s="49">
        <f t="shared" si="7"/>
        <v>-1.8018018018018018E-2</v>
      </c>
      <c r="I20" s="46">
        <v>59</v>
      </c>
      <c r="J20" s="46">
        <v>64</v>
      </c>
      <c r="K20" s="16">
        <f t="shared" si="8"/>
        <v>8.4745762711864403E-2</v>
      </c>
      <c r="L20" s="44"/>
      <c r="M20" s="50">
        <v>335</v>
      </c>
      <c r="N20" s="50">
        <v>157</v>
      </c>
      <c r="O20" s="50">
        <v>153</v>
      </c>
      <c r="P20" s="61">
        <f t="shared" si="9"/>
        <v>0.87462686567164183</v>
      </c>
      <c r="Q20" s="61">
        <f t="shared" si="10"/>
        <v>1.3885350318471337</v>
      </c>
      <c r="R20" s="62">
        <f t="shared" si="11"/>
        <v>0.41830065359477125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429</v>
      </c>
      <c r="D21" s="43">
        <v>448</v>
      </c>
      <c r="E21" s="15">
        <f t="shared" si="6"/>
        <v>4.4289044289044288E-2</v>
      </c>
      <c r="F21" s="22">
        <v>319</v>
      </c>
      <c r="G21" s="22">
        <v>322</v>
      </c>
      <c r="H21" s="16">
        <f t="shared" si="7"/>
        <v>9.4043887147335428E-3</v>
      </c>
      <c r="I21" s="22">
        <v>85</v>
      </c>
      <c r="J21" s="22">
        <v>105</v>
      </c>
      <c r="K21" s="49">
        <f t="shared" si="8"/>
        <v>0.23529411764705882</v>
      </c>
      <c r="L21" s="44"/>
      <c r="M21" s="18">
        <v>567</v>
      </c>
      <c r="N21" s="18">
        <v>304</v>
      </c>
      <c r="O21" s="18">
        <v>298</v>
      </c>
      <c r="P21" s="19">
        <f t="shared" si="9"/>
        <v>0.79012345679012341</v>
      </c>
      <c r="Q21" s="19">
        <f t="shared" si="10"/>
        <v>1.0592105263157894</v>
      </c>
      <c r="R21" s="20">
        <f t="shared" si="11"/>
        <v>0.3523489932885906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179</v>
      </c>
      <c r="D22" s="53">
        <v>180</v>
      </c>
      <c r="E22" s="54">
        <f t="shared" si="6"/>
        <v>5.5865921787709499E-3</v>
      </c>
      <c r="F22" s="52">
        <v>87</v>
      </c>
      <c r="G22" s="52">
        <v>76</v>
      </c>
      <c r="H22" s="55">
        <f t="shared" si="7"/>
        <v>-0.12643678160919541</v>
      </c>
      <c r="I22" s="52">
        <v>23</v>
      </c>
      <c r="J22" s="52">
        <v>19</v>
      </c>
      <c r="K22" s="55">
        <f t="shared" si="8"/>
        <v>-0.17391304347826086</v>
      </c>
      <c r="L22" s="56"/>
      <c r="M22" s="57">
        <v>186</v>
      </c>
      <c r="N22" s="57">
        <v>75</v>
      </c>
      <c r="O22" s="57">
        <v>75</v>
      </c>
      <c r="P22" s="58">
        <f t="shared" si="9"/>
        <v>0.967741935483871</v>
      </c>
      <c r="Q22" s="58">
        <f t="shared" si="10"/>
        <v>1.0133333333333334</v>
      </c>
      <c r="R22" s="59">
        <f t="shared" si="11"/>
        <v>0.25333333333333335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317</v>
      </c>
      <c r="D23" s="47">
        <v>316</v>
      </c>
      <c r="E23" s="48">
        <f t="shared" si="6"/>
        <v>-3.1545741324921135E-3</v>
      </c>
      <c r="F23" s="46">
        <v>221</v>
      </c>
      <c r="G23" s="46">
        <v>247</v>
      </c>
      <c r="H23" s="49">
        <f t="shared" si="7"/>
        <v>0.11764705882352941</v>
      </c>
      <c r="I23" s="46">
        <v>63</v>
      </c>
      <c r="J23" s="46">
        <v>70</v>
      </c>
      <c r="K23" s="16">
        <f t="shared" si="8"/>
        <v>0.1111111111111111</v>
      </c>
      <c r="L23" s="44"/>
      <c r="M23" s="50">
        <v>307</v>
      </c>
      <c r="N23" s="50">
        <v>129</v>
      </c>
      <c r="O23" s="50">
        <v>128</v>
      </c>
      <c r="P23" s="61">
        <f t="shared" si="9"/>
        <v>1.0293159609120521</v>
      </c>
      <c r="Q23" s="61">
        <f t="shared" si="10"/>
        <v>1.9147286821705427</v>
      </c>
      <c r="R23" s="62">
        <f t="shared" si="11"/>
        <v>0.546875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440</v>
      </c>
      <c r="D24" s="43">
        <v>455</v>
      </c>
      <c r="E24" s="15">
        <f t="shared" si="6"/>
        <v>3.4090909090909088E-2</v>
      </c>
      <c r="F24" s="22">
        <v>317</v>
      </c>
      <c r="G24" s="22">
        <v>342</v>
      </c>
      <c r="H24" s="16">
        <f t="shared" si="7"/>
        <v>7.8864353312302835E-2</v>
      </c>
      <c r="I24" s="22">
        <v>94</v>
      </c>
      <c r="J24" s="22">
        <v>106</v>
      </c>
      <c r="K24" s="49">
        <f t="shared" si="8"/>
        <v>0.1276595744680851</v>
      </c>
      <c r="L24" s="44"/>
      <c r="M24" s="18">
        <v>478</v>
      </c>
      <c r="N24" s="18">
        <v>225</v>
      </c>
      <c r="O24" s="18">
        <v>223</v>
      </c>
      <c r="P24" s="19">
        <f t="shared" si="9"/>
        <v>0.95188284518828448</v>
      </c>
      <c r="Q24" s="19">
        <f t="shared" si="10"/>
        <v>1.52</v>
      </c>
      <c r="R24" s="20">
        <f t="shared" si="11"/>
        <v>0.47533632286995514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232</v>
      </c>
      <c r="D25" s="53">
        <v>219</v>
      </c>
      <c r="E25" s="54">
        <f t="shared" si="6"/>
        <v>-5.6034482758620691E-2</v>
      </c>
      <c r="F25" s="52">
        <v>66</v>
      </c>
      <c r="G25" s="52">
        <v>46</v>
      </c>
      <c r="H25" s="55">
        <f t="shared" si="7"/>
        <v>-0.30303030303030304</v>
      </c>
      <c r="I25" s="52">
        <v>10</v>
      </c>
      <c r="J25" s="52">
        <v>3</v>
      </c>
      <c r="K25" s="55">
        <f t="shared" si="8"/>
        <v>-0.7</v>
      </c>
      <c r="L25" s="56"/>
      <c r="M25" s="57">
        <v>224</v>
      </c>
      <c r="N25" s="57">
        <v>59</v>
      </c>
      <c r="O25" s="57">
        <v>58</v>
      </c>
      <c r="P25" s="58">
        <f t="shared" si="9"/>
        <v>0.9776785714285714</v>
      </c>
      <c r="Q25" s="58">
        <f t="shared" si="10"/>
        <v>0.77966101694915257</v>
      </c>
      <c r="R25" s="59">
        <f t="shared" si="11"/>
        <v>5.1724137931034482E-2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191</v>
      </c>
      <c r="D26" s="47">
        <v>210</v>
      </c>
      <c r="E26" s="48">
        <f t="shared" si="6"/>
        <v>9.947643979057591E-2</v>
      </c>
      <c r="F26" s="46">
        <v>131</v>
      </c>
      <c r="G26" s="46">
        <v>148</v>
      </c>
      <c r="H26" s="49">
        <f t="shared" si="7"/>
        <v>0.12977099236641221</v>
      </c>
      <c r="I26" s="46">
        <v>59</v>
      </c>
      <c r="J26" s="46">
        <v>47</v>
      </c>
      <c r="K26" s="16">
        <f t="shared" si="8"/>
        <v>-0.20338983050847459</v>
      </c>
      <c r="L26" s="44"/>
      <c r="M26" s="50">
        <v>217</v>
      </c>
      <c r="N26" s="50">
        <v>104</v>
      </c>
      <c r="O26" s="50">
        <v>102</v>
      </c>
      <c r="P26" s="61">
        <f t="shared" si="9"/>
        <v>0.967741935483871</v>
      </c>
      <c r="Q26" s="61">
        <f t="shared" si="10"/>
        <v>1.4230769230769231</v>
      </c>
      <c r="R26" s="62">
        <f t="shared" si="11"/>
        <v>0.46078431372549017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260</v>
      </c>
      <c r="D27" s="43">
        <v>277</v>
      </c>
      <c r="E27" s="15">
        <f t="shared" si="6"/>
        <v>6.5384615384615388E-2</v>
      </c>
      <c r="F27" s="22">
        <v>188</v>
      </c>
      <c r="G27" s="22">
        <v>201</v>
      </c>
      <c r="H27" s="16">
        <f t="shared" si="7"/>
        <v>6.9148936170212769E-2</v>
      </c>
      <c r="I27" s="22">
        <v>81</v>
      </c>
      <c r="J27" s="22">
        <v>57</v>
      </c>
      <c r="K27" s="49">
        <f t="shared" si="8"/>
        <v>-0.29629629629629628</v>
      </c>
      <c r="L27" s="44"/>
      <c r="M27" s="18">
        <v>316</v>
      </c>
      <c r="N27" s="18">
        <v>185</v>
      </c>
      <c r="O27" s="18">
        <v>182</v>
      </c>
      <c r="P27" s="19">
        <f t="shared" si="9"/>
        <v>0.87658227848101267</v>
      </c>
      <c r="Q27" s="19">
        <f t="shared" si="10"/>
        <v>1.0864864864864865</v>
      </c>
      <c r="R27" s="20">
        <f t="shared" si="11"/>
        <v>0.31318681318681318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24</v>
      </c>
      <c r="E28" s="54">
        <f t="shared" si="6"/>
        <v>0</v>
      </c>
      <c r="F28" s="52">
        <v>11</v>
      </c>
      <c r="G28" s="52">
        <v>12</v>
      </c>
      <c r="H28" s="55">
        <f t="shared" si="7"/>
        <v>9.0909090909090912E-2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66</v>
      </c>
      <c r="D29" s="47">
        <v>61</v>
      </c>
      <c r="E29" s="48">
        <f t="shared" si="6"/>
        <v>-7.575757575757576E-2</v>
      </c>
      <c r="F29" s="46">
        <v>51</v>
      </c>
      <c r="G29" s="46">
        <v>46</v>
      </c>
      <c r="H29" s="49">
        <f t="shared" si="7"/>
        <v>-9.8039215686274508E-2</v>
      </c>
      <c r="I29" s="46">
        <v>17</v>
      </c>
      <c r="J29" s="46">
        <v>20</v>
      </c>
      <c r="K29" s="16">
        <f t="shared" si="8"/>
        <v>0.17647058823529413</v>
      </c>
      <c r="L29" s="44"/>
      <c r="M29" s="50">
        <v>75</v>
      </c>
      <c r="N29" s="50">
        <v>48</v>
      </c>
      <c r="O29" s="50">
        <v>48</v>
      </c>
      <c r="P29" s="61">
        <f t="shared" si="9"/>
        <v>0.81333333333333335</v>
      </c>
      <c r="Q29" s="61">
        <f t="shared" si="10"/>
        <v>0.95833333333333337</v>
      </c>
      <c r="R29" s="62">
        <f t="shared" si="11"/>
        <v>0.41666666666666669</v>
      </c>
      <c r="S29" s="21"/>
      <c r="T29" s="2"/>
      <c r="U29" s="2"/>
    </row>
    <row r="30" spans="1:21" ht="15.75" thickBot="1">
      <c r="A30" s="79"/>
      <c r="B30" s="42" t="s">
        <v>15</v>
      </c>
      <c r="C30" s="22">
        <v>96</v>
      </c>
      <c r="D30" s="43">
        <v>107</v>
      </c>
      <c r="E30" s="15">
        <f t="shared" si="6"/>
        <v>0.11458333333333333</v>
      </c>
      <c r="F30" s="22">
        <v>74</v>
      </c>
      <c r="G30" s="22">
        <v>73</v>
      </c>
      <c r="H30" s="16">
        <f t="shared" si="7"/>
        <v>-1.3513513513513514E-2</v>
      </c>
      <c r="I30" s="22">
        <v>21</v>
      </c>
      <c r="J30" s="22">
        <v>29</v>
      </c>
      <c r="K30" s="49">
        <f t="shared" si="8"/>
        <v>0.38095238095238093</v>
      </c>
      <c r="L30" s="44"/>
      <c r="M30" s="18">
        <v>139</v>
      </c>
      <c r="N30" s="18">
        <v>83</v>
      </c>
      <c r="O30" s="18">
        <v>81</v>
      </c>
      <c r="P30" s="19">
        <f t="shared" si="9"/>
        <v>0.76978417266187049</v>
      </c>
      <c r="Q30" s="19">
        <f t="shared" si="10"/>
        <v>0.87951807228915657</v>
      </c>
      <c r="R30" s="20">
        <f t="shared" si="11"/>
        <v>0.35802469135802467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96</v>
      </c>
      <c r="D31" s="53">
        <v>94</v>
      </c>
      <c r="E31" s="54">
        <f t="shared" si="6"/>
        <v>-2.0833333333333332E-2</v>
      </c>
      <c r="F31" s="52">
        <v>58</v>
      </c>
      <c r="G31" s="52">
        <v>68</v>
      </c>
      <c r="H31" s="55">
        <f t="shared" si="7"/>
        <v>0.17241379310344829</v>
      </c>
      <c r="I31" s="52">
        <v>20</v>
      </c>
      <c r="J31" s="52">
        <v>27</v>
      </c>
      <c r="K31" s="55">
        <f t="shared" si="8"/>
        <v>0.35</v>
      </c>
      <c r="L31" s="56"/>
      <c r="M31" s="57">
        <v>112</v>
      </c>
      <c r="N31" s="57">
        <v>63</v>
      </c>
      <c r="O31" s="57">
        <v>56</v>
      </c>
      <c r="P31" s="58">
        <f t="shared" si="9"/>
        <v>0.8392857142857143</v>
      </c>
      <c r="Q31" s="58">
        <f t="shared" si="10"/>
        <v>1.0793650793650793</v>
      </c>
      <c r="R31" s="59">
        <f t="shared" si="11"/>
        <v>0.48214285714285715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24</v>
      </c>
      <c r="D32" s="47">
        <v>13</v>
      </c>
      <c r="E32" s="48">
        <f t="shared" si="6"/>
        <v>-0.45833333333333331</v>
      </c>
      <c r="F32" s="46">
        <v>20</v>
      </c>
      <c r="G32" s="46">
        <v>12</v>
      </c>
      <c r="H32" s="49">
        <f t="shared" si="7"/>
        <v>-0.4</v>
      </c>
      <c r="I32" s="46">
        <v>12</v>
      </c>
      <c r="J32" s="46">
        <v>8</v>
      </c>
      <c r="K32" s="16">
        <f t="shared" si="8"/>
        <v>-0.33333333333333331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36</v>
      </c>
      <c r="D33" s="43">
        <v>29</v>
      </c>
      <c r="E33" s="15">
        <f t="shared" si="6"/>
        <v>-0.19444444444444445</v>
      </c>
      <c r="F33" s="22">
        <v>29</v>
      </c>
      <c r="G33" s="22">
        <v>21</v>
      </c>
      <c r="H33" s="16">
        <f t="shared" si="7"/>
        <v>-0.27586206896551724</v>
      </c>
      <c r="I33" s="22">
        <v>17</v>
      </c>
      <c r="J33" s="22">
        <v>13</v>
      </c>
      <c r="K33" s="49">
        <f t="shared" si="8"/>
        <v>-0.23529411764705882</v>
      </c>
      <c r="L33" s="44"/>
      <c r="M33" s="18">
        <v>44</v>
      </c>
      <c r="N33" s="18">
        <v>26</v>
      </c>
      <c r="O33" s="18">
        <v>26</v>
      </c>
      <c r="P33" s="19">
        <f t="shared" si="9"/>
        <v>0.65909090909090906</v>
      </c>
      <c r="Q33" s="19">
        <f t="shared" si="10"/>
        <v>0.80769230769230771</v>
      </c>
      <c r="R33" s="20">
        <f t="shared" si="11"/>
        <v>0.5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99</v>
      </c>
      <c r="D34" s="53">
        <v>101</v>
      </c>
      <c r="E34" s="54">
        <f t="shared" si="6"/>
        <v>2.0202020202020204E-2</v>
      </c>
      <c r="F34" s="52">
        <v>24</v>
      </c>
      <c r="G34" s="52">
        <v>19</v>
      </c>
      <c r="H34" s="55">
        <f t="shared" si="7"/>
        <v>-0.20833333333333334</v>
      </c>
      <c r="I34" s="52">
        <v>4</v>
      </c>
      <c r="J34" s="52">
        <v>1</v>
      </c>
      <c r="K34" s="55">
        <f t="shared" si="8"/>
        <v>-0.75</v>
      </c>
      <c r="L34" s="56"/>
      <c r="M34" s="57">
        <v>103</v>
      </c>
      <c r="N34" s="57">
        <v>35</v>
      </c>
      <c r="O34" s="57">
        <v>35</v>
      </c>
      <c r="P34" s="58">
        <f t="shared" si="9"/>
        <v>0.98058252427184467</v>
      </c>
      <c r="Q34" s="58">
        <f t="shared" si="10"/>
        <v>0.54285714285714282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87</v>
      </c>
      <c r="D35" s="47">
        <v>116</v>
      </c>
      <c r="E35" s="48">
        <f t="shared" si="6"/>
        <v>0.33333333333333331</v>
      </c>
      <c r="F35" s="46">
        <v>55</v>
      </c>
      <c r="G35" s="46">
        <v>82</v>
      </c>
      <c r="H35" s="49">
        <f t="shared" si="7"/>
        <v>0.49090909090909091</v>
      </c>
      <c r="I35" s="46">
        <v>24</v>
      </c>
      <c r="J35" s="46">
        <v>40</v>
      </c>
      <c r="K35" s="16">
        <f t="shared" si="8"/>
        <v>0.66666666666666663</v>
      </c>
      <c r="L35" s="44"/>
      <c r="M35" s="50">
        <v>107</v>
      </c>
      <c r="N35" s="50">
        <v>57</v>
      </c>
      <c r="O35" s="50">
        <v>57</v>
      </c>
      <c r="P35" s="61">
        <f t="shared" si="9"/>
        <v>1.0841121495327102</v>
      </c>
      <c r="Q35" s="61">
        <f t="shared" si="10"/>
        <v>1.4385964912280702</v>
      </c>
      <c r="R35" s="62">
        <f t="shared" si="11"/>
        <v>0.70175438596491224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148</v>
      </c>
      <c r="D36" s="43">
        <v>187</v>
      </c>
      <c r="E36" s="15">
        <f t="shared" si="6"/>
        <v>0.26351351351351349</v>
      </c>
      <c r="F36" s="22">
        <v>97</v>
      </c>
      <c r="G36" s="22">
        <v>125</v>
      </c>
      <c r="H36" s="16">
        <f t="shared" si="7"/>
        <v>0.28865979381443296</v>
      </c>
      <c r="I36" s="22">
        <v>38</v>
      </c>
      <c r="J36" s="22">
        <v>70</v>
      </c>
      <c r="K36" s="49">
        <f t="shared" si="8"/>
        <v>0.84210526315789469</v>
      </c>
      <c r="L36" s="44"/>
      <c r="M36" s="18">
        <v>228</v>
      </c>
      <c r="N36" s="18">
        <v>137</v>
      </c>
      <c r="O36" s="18">
        <v>135</v>
      </c>
      <c r="P36" s="19">
        <f t="shared" si="9"/>
        <v>0.82017543859649122</v>
      </c>
      <c r="Q36" s="19">
        <f t="shared" si="10"/>
        <v>0.91240875912408759</v>
      </c>
      <c r="R36" s="20">
        <f t="shared" si="11"/>
        <v>0.51851851851851849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42</v>
      </c>
      <c r="D37" s="53">
        <v>47</v>
      </c>
      <c r="E37" s="54">
        <f t="shared" si="6"/>
        <v>0.11904761904761904</v>
      </c>
      <c r="F37" s="52">
        <v>20</v>
      </c>
      <c r="G37" s="52">
        <v>19</v>
      </c>
      <c r="H37" s="55">
        <f t="shared" si="7"/>
        <v>-0.05</v>
      </c>
      <c r="I37" s="52">
        <v>5</v>
      </c>
      <c r="J37" s="52">
        <v>3</v>
      </c>
      <c r="K37" s="55">
        <f t="shared" si="8"/>
        <v>-0.4</v>
      </c>
      <c r="L37" s="56"/>
      <c r="M37" s="57">
        <v>45</v>
      </c>
      <c r="N37" s="57">
        <v>24</v>
      </c>
      <c r="O37" s="57">
        <v>24</v>
      </c>
      <c r="P37" s="58">
        <f t="shared" si="9"/>
        <v>1.0444444444444445</v>
      </c>
      <c r="Q37" s="58">
        <f t="shared" si="10"/>
        <v>0.79166666666666663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9</v>
      </c>
      <c r="G38" s="72">
        <v>15</v>
      </c>
      <c r="H38" s="73">
        <f t="shared" si="7"/>
        <v>0.66666666666666663</v>
      </c>
      <c r="I38" s="72">
        <v>1</v>
      </c>
      <c r="J38" s="72">
        <v>5</v>
      </c>
      <c r="K38" s="16">
        <f t="shared" si="8"/>
        <v>4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2.5</v>
      </c>
      <c r="R38" s="77">
        <f t="shared" si="11"/>
        <v>0.83333333333333337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27</v>
      </c>
      <c r="D39" s="43">
        <v>30</v>
      </c>
      <c r="E39" s="15">
        <f t="shared" si="6"/>
        <v>0.1111111111111111</v>
      </c>
      <c r="F39" s="22">
        <v>21</v>
      </c>
      <c r="G39" s="22">
        <v>26</v>
      </c>
      <c r="H39" s="16">
        <f t="shared" si="7"/>
        <v>0.23809523809523808</v>
      </c>
      <c r="I39" s="22">
        <v>7</v>
      </c>
      <c r="J39" s="22">
        <v>9</v>
      </c>
      <c r="K39" s="49">
        <f t="shared" si="8"/>
        <v>0.2857142857142857</v>
      </c>
      <c r="L39" s="44"/>
      <c r="M39" s="18">
        <v>39</v>
      </c>
      <c r="N39" s="18">
        <v>21</v>
      </c>
      <c r="O39" s="18">
        <v>21</v>
      </c>
      <c r="P39" s="19">
        <f t="shared" si="9"/>
        <v>0.76923076923076927</v>
      </c>
      <c r="Q39" s="19">
        <f t="shared" si="10"/>
        <v>1.2380952380952381</v>
      </c>
      <c r="R39" s="20">
        <f t="shared" si="11"/>
        <v>0.42857142857142855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39</v>
      </c>
      <c r="D40" s="53">
        <v>25</v>
      </c>
      <c r="E40" s="54">
        <f t="shared" si="6"/>
        <v>-0.35897435897435898</v>
      </c>
      <c r="F40" s="52">
        <v>15</v>
      </c>
      <c r="G40" s="52">
        <v>8</v>
      </c>
      <c r="H40" s="55">
        <f t="shared" si="7"/>
        <v>-0.46666666666666667</v>
      </c>
      <c r="I40" s="52">
        <v>3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328</v>
      </c>
      <c r="D41" s="70">
        <v>285</v>
      </c>
      <c r="E41" s="71">
        <f t="shared" si="6"/>
        <v>-0.13109756097560976</v>
      </c>
      <c r="F41" s="72">
        <v>290</v>
      </c>
      <c r="G41" s="72">
        <v>246</v>
      </c>
      <c r="H41" s="73">
        <f t="shared" si="7"/>
        <v>-0.15172413793103448</v>
      </c>
      <c r="I41" s="72">
        <v>81</v>
      </c>
      <c r="J41" s="72">
        <v>71</v>
      </c>
      <c r="K41" s="16">
        <f t="shared" si="8"/>
        <v>-0.12345679012345678</v>
      </c>
      <c r="L41" s="74"/>
      <c r="M41" s="75">
        <v>590</v>
      </c>
      <c r="N41" s="75">
        <v>349</v>
      </c>
      <c r="O41" s="75">
        <v>346</v>
      </c>
      <c r="P41" s="76">
        <f t="shared" si="9"/>
        <v>0.48305084745762711</v>
      </c>
      <c r="Q41" s="76">
        <f t="shared" si="10"/>
        <v>0.70487106017191981</v>
      </c>
      <c r="R41" s="77">
        <f t="shared" si="11"/>
        <v>0.20520231213872833</v>
      </c>
      <c r="S41" s="21"/>
      <c r="T41" s="2"/>
      <c r="U41" s="2"/>
    </row>
    <row r="42" spans="1:21" ht="15.75" thickBot="1">
      <c r="A42" s="80"/>
      <c r="B42" s="51" t="s">
        <v>15</v>
      </c>
      <c r="C42" s="52">
        <v>552</v>
      </c>
      <c r="D42" s="53">
        <v>512</v>
      </c>
      <c r="E42" s="54">
        <f t="shared" si="6"/>
        <v>-7.2463768115942032E-2</v>
      </c>
      <c r="F42" s="52">
        <v>479</v>
      </c>
      <c r="G42" s="52">
        <v>415</v>
      </c>
      <c r="H42" s="55">
        <f t="shared" si="7"/>
        <v>-0.1336116910229645</v>
      </c>
      <c r="I42" s="52">
        <v>150</v>
      </c>
      <c r="J42" s="52">
        <v>146</v>
      </c>
      <c r="K42" s="55">
        <f t="shared" si="8"/>
        <v>-2.6666666666666668E-2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0.42702251876563802</v>
      </c>
      <c r="Q42" s="58">
        <f t="shared" si="10"/>
        <v>0.55407209612817088</v>
      </c>
      <c r="R42" s="59">
        <f t="shared" si="11"/>
        <v>0.2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6"/>
        <v>-0.33333333333333331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12</v>
      </c>
      <c r="D44" s="43">
        <v>11</v>
      </c>
      <c r="E44" s="15">
        <f t="shared" si="6"/>
        <v>-8.3333333333333329E-2</v>
      </c>
      <c r="F44" s="22">
        <v>11</v>
      </c>
      <c r="G44" s="22">
        <v>10</v>
      </c>
      <c r="H44" s="49">
        <f>(G44-F44)/F44</f>
        <v>-9.0909090909090912E-2</v>
      </c>
      <c r="I44" s="22">
        <v>2</v>
      </c>
      <c r="J44" s="22">
        <v>7</v>
      </c>
      <c r="K44" s="49">
        <f t="shared" si="8"/>
        <v>2.5</v>
      </c>
      <c r="L44" s="44"/>
      <c r="M44" s="18">
        <v>23</v>
      </c>
      <c r="N44" s="18">
        <v>17</v>
      </c>
      <c r="O44" s="18">
        <v>16</v>
      </c>
      <c r="P44" s="19">
        <f t="shared" si="9"/>
        <v>0.47826086956521741</v>
      </c>
      <c r="Q44" s="19">
        <f t="shared" si="10"/>
        <v>0.58823529411764708</v>
      </c>
      <c r="R44" s="20">
        <f t="shared" si="11"/>
        <v>0.4375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22</v>
      </c>
      <c r="E45" s="54">
        <f t="shared" si="6"/>
        <v>0.83333333333333337</v>
      </c>
      <c r="F45" s="52">
        <v>5</v>
      </c>
      <c r="G45" s="52">
        <v>3</v>
      </c>
      <c r="H45" s="55">
        <f>(G45-F45)/F45</f>
        <v>-0.4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1.5714285714285714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8</v>
      </c>
      <c r="D46" s="47">
        <v>6</v>
      </c>
      <c r="E46" s="48">
        <f t="shared" si="6"/>
        <v>-0.25</v>
      </c>
      <c r="F46" s="46">
        <v>6</v>
      </c>
      <c r="G46" s="46">
        <v>5</v>
      </c>
      <c r="H46" s="49">
        <f>(G46-F46)/F46</f>
        <v>-0.16666666666666666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12</v>
      </c>
      <c r="D47" s="53">
        <v>9</v>
      </c>
      <c r="E47" s="54">
        <f t="shared" si="6"/>
        <v>-0.25</v>
      </c>
      <c r="F47" s="52">
        <v>10</v>
      </c>
      <c r="G47" s="52">
        <v>7</v>
      </c>
      <c r="H47" s="55">
        <f>(G47-F47)/F47</f>
        <v>-0.3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:H55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4</v>
      </c>
      <c r="D49" s="53">
        <v>2</v>
      </c>
      <c r="E49" s="54">
        <f t="shared" si="6"/>
        <v>-0.5</v>
      </c>
      <c r="F49" s="52">
        <v>4</v>
      </c>
      <c r="G49" s="52">
        <v>0</v>
      </c>
      <c r="H49" s="55">
        <f t="shared" si="13"/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28</v>
      </c>
      <c r="D50" s="47">
        <v>36</v>
      </c>
      <c r="E50" s="48">
        <f t="shared" si="6"/>
        <v>0.2857142857142857</v>
      </c>
      <c r="F50" s="46">
        <v>24</v>
      </c>
      <c r="G50" s="46">
        <v>33</v>
      </c>
      <c r="H50" s="49">
        <f t="shared" si="13"/>
        <v>0.375</v>
      </c>
      <c r="I50" s="46">
        <v>1</v>
      </c>
      <c r="J50" s="46">
        <v>4</v>
      </c>
      <c r="K50" s="16">
        <f t="shared" ref="K50" si="16">(J50-I50)/I50</f>
        <v>3</v>
      </c>
      <c r="L50" s="64"/>
      <c r="M50" s="50">
        <v>87</v>
      </c>
      <c r="N50" s="50">
        <v>59</v>
      </c>
      <c r="O50" s="50">
        <v>59</v>
      </c>
      <c r="P50" s="61">
        <f t="shared" si="9"/>
        <v>0.41379310344827586</v>
      </c>
      <c r="Q50" s="61">
        <f t="shared" si="14"/>
        <v>0.55932203389830504</v>
      </c>
      <c r="R50" s="62">
        <f t="shared" si="15"/>
        <v>6.7796610169491525E-2</v>
      </c>
      <c r="S50" s="21"/>
    </row>
    <row r="51" spans="1:19" ht="15.75" thickBot="1">
      <c r="A51" s="80"/>
      <c r="B51" s="51" t="s">
        <v>15</v>
      </c>
      <c r="C51" s="52">
        <v>46</v>
      </c>
      <c r="D51" s="53">
        <v>52</v>
      </c>
      <c r="E51" s="54">
        <f t="shared" si="6"/>
        <v>0.13043478260869565</v>
      </c>
      <c r="F51" s="52">
        <v>40</v>
      </c>
      <c r="G51" s="52">
        <v>43</v>
      </c>
      <c r="H51" s="55">
        <f t="shared" si="13"/>
        <v>7.4999999999999997E-2</v>
      </c>
      <c r="I51" s="52">
        <v>2</v>
      </c>
      <c r="J51" s="52">
        <v>7</v>
      </c>
      <c r="K51" s="55">
        <f t="shared" ref="K51" si="17">(J51-I51)/I51</f>
        <v>2.5</v>
      </c>
      <c r="L51" s="65"/>
      <c r="M51" s="57">
        <v>159</v>
      </c>
      <c r="N51" s="57">
        <v>114</v>
      </c>
      <c r="O51" s="57">
        <v>112</v>
      </c>
      <c r="P51" s="58">
        <f t="shared" si="9"/>
        <v>0.32704402515723269</v>
      </c>
      <c r="Q51" s="58">
        <f t="shared" si="14"/>
        <v>0.37719298245614036</v>
      </c>
      <c r="R51" s="59">
        <f t="shared" si="15"/>
        <v>6.25E-2</v>
      </c>
      <c r="S51" s="21"/>
    </row>
    <row r="52" spans="1:19" ht="15.75" thickBot="1">
      <c r="A52" s="80" t="s">
        <v>28</v>
      </c>
      <c r="B52" s="42" t="s">
        <v>14</v>
      </c>
      <c r="C52" s="46">
        <v>24</v>
      </c>
      <c r="D52" s="47">
        <v>15</v>
      </c>
      <c r="E52" s="48">
        <f t="shared" si="6"/>
        <v>-0.375</v>
      </c>
      <c r="F52" s="46">
        <v>20</v>
      </c>
      <c r="G52" s="46">
        <v>14</v>
      </c>
      <c r="H52" s="49">
        <f t="shared" si="13"/>
        <v>-0.3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0.44117647058823528</v>
      </c>
      <c r="Q52" s="61">
        <f t="shared" si="14"/>
        <v>0.82352941176470584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31</v>
      </c>
      <c r="D53" s="53">
        <v>27</v>
      </c>
      <c r="E53" s="54">
        <f t="shared" si="6"/>
        <v>-0.12903225806451613</v>
      </c>
      <c r="F53" s="52">
        <v>25</v>
      </c>
      <c r="G53" s="52">
        <v>25</v>
      </c>
      <c r="H53" s="55">
        <f t="shared" si="13"/>
        <v>0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0.40298507462686567</v>
      </c>
      <c r="Q53" s="58">
        <f t="shared" si="14"/>
        <v>0.55555555555555558</v>
      </c>
      <c r="R53" s="59">
        <f t="shared" si="15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3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2</v>
      </c>
      <c r="E55" s="54">
        <f t="shared" si="6"/>
        <v>0</v>
      </c>
      <c r="F55" s="52">
        <v>1</v>
      </c>
      <c r="G55" s="52">
        <v>0</v>
      </c>
      <c r="H55" s="55">
        <f t="shared" si="13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0.25</v>
      </c>
      <c r="Q55" s="58">
        <f t="shared" si="14"/>
        <v>0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129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131</v>
      </c>
      <c r="D6" s="9" t="s">
        <v>130</v>
      </c>
      <c r="E6" s="8" t="s">
        <v>86</v>
      </c>
      <c r="F6" s="8" t="s">
        <v>132</v>
      </c>
      <c r="G6" s="8" t="s">
        <v>133</v>
      </c>
      <c r="H6" s="8" t="s">
        <v>86</v>
      </c>
      <c r="I6" s="8" t="s">
        <v>134</v>
      </c>
      <c r="J6" s="8" t="s">
        <v>135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2369</v>
      </c>
      <c r="D7" s="14">
        <v>2449</v>
      </c>
      <c r="E7" s="15">
        <f t="shared" ref="E7:E15" si="0">(D7-C7)/C7</f>
        <v>3.3769523005487551E-2</v>
      </c>
      <c r="F7" s="14">
        <v>1768</v>
      </c>
      <c r="G7" s="14">
        <v>1790</v>
      </c>
      <c r="H7" s="16">
        <f t="shared" ref="H7:H15" si="1">(G7-F7)/F7</f>
        <v>1.2443438914027148E-2</v>
      </c>
      <c r="I7" s="14">
        <v>545</v>
      </c>
      <c r="J7" s="14">
        <v>621</v>
      </c>
      <c r="K7" s="16">
        <f t="shared" ref="K7:K15" si="2">(J7-I7)/I7</f>
        <v>0.13944954128440368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0.65411324786324787</v>
      </c>
      <c r="Q7" s="19">
        <f t="shared" ref="Q7:Q15" si="4">G7/N7</f>
        <v>0.82985628187297167</v>
      </c>
      <c r="R7" s="20">
        <f t="shared" ref="R7:R15" si="5">J7/O7</f>
        <v>0.29361702127659572</v>
      </c>
      <c r="S7" s="21"/>
      <c r="T7" s="2"/>
      <c r="U7" s="2"/>
    </row>
    <row r="8" spans="1:21">
      <c r="A8" s="91" t="s">
        <v>5</v>
      </c>
      <c r="B8" s="92"/>
      <c r="C8" s="22">
        <v>419</v>
      </c>
      <c r="D8" s="22">
        <v>427</v>
      </c>
      <c r="E8" s="15">
        <f t="shared" si="0"/>
        <v>1.9093078758949882E-2</v>
      </c>
      <c r="F8" s="22">
        <v>297</v>
      </c>
      <c r="G8" s="22">
        <v>319</v>
      </c>
      <c r="H8" s="16">
        <f t="shared" si="1"/>
        <v>7.407407407407407E-2</v>
      </c>
      <c r="I8" s="22">
        <v>113</v>
      </c>
      <c r="J8" s="22">
        <v>120</v>
      </c>
      <c r="K8" s="16">
        <f t="shared" si="2"/>
        <v>6.1946902654867256E-2</v>
      </c>
      <c r="L8" s="17"/>
      <c r="M8" s="18">
        <v>392</v>
      </c>
      <c r="N8" s="18">
        <v>198</v>
      </c>
      <c r="O8" s="18">
        <v>195</v>
      </c>
      <c r="P8" s="19">
        <f t="shared" si="3"/>
        <v>1.0892857142857142</v>
      </c>
      <c r="Q8" s="19">
        <f t="shared" si="4"/>
        <v>1.6111111111111112</v>
      </c>
      <c r="R8" s="20">
        <f t="shared" si="5"/>
        <v>0.61538461538461542</v>
      </c>
      <c r="S8" s="21"/>
      <c r="T8" s="2"/>
      <c r="U8" s="2"/>
    </row>
    <row r="9" spans="1:21">
      <c r="A9" s="91" t="s">
        <v>40</v>
      </c>
      <c r="B9" s="92"/>
      <c r="C9" s="22">
        <v>326</v>
      </c>
      <c r="D9" s="22">
        <v>335</v>
      </c>
      <c r="E9" s="15">
        <f t="shared" si="0"/>
        <v>2.7607361963190184E-2</v>
      </c>
      <c r="F9" s="22">
        <v>247</v>
      </c>
      <c r="G9" s="22">
        <v>248</v>
      </c>
      <c r="H9" s="16">
        <f t="shared" si="1"/>
        <v>4.048582995951417E-3</v>
      </c>
      <c r="I9" s="22">
        <v>96</v>
      </c>
      <c r="J9" s="22">
        <v>105</v>
      </c>
      <c r="K9" s="16">
        <f t="shared" si="2"/>
        <v>9.375E-2</v>
      </c>
      <c r="L9" s="17"/>
      <c r="M9" s="18">
        <v>343</v>
      </c>
      <c r="N9" s="18">
        <v>169</v>
      </c>
      <c r="O9" s="18">
        <v>167</v>
      </c>
      <c r="P9" s="19">
        <f t="shared" si="3"/>
        <v>0.97667638483965014</v>
      </c>
      <c r="Q9" s="19">
        <f t="shared" si="4"/>
        <v>1.4674556213017751</v>
      </c>
      <c r="R9" s="20">
        <f t="shared" si="5"/>
        <v>0.62874251497005984</v>
      </c>
      <c r="S9" s="21"/>
      <c r="T9" s="2"/>
      <c r="U9" s="2"/>
    </row>
    <row r="10" spans="1:21">
      <c r="A10" s="91" t="s">
        <v>6</v>
      </c>
      <c r="B10" s="92"/>
      <c r="C10" s="22">
        <v>1611</v>
      </c>
      <c r="D10" s="22">
        <v>1589</v>
      </c>
      <c r="E10" s="15">
        <f t="shared" si="0"/>
        <v>-1.3656114214773432E-2</v>
      </c>
      <c r="F10" s="22">
        <v>1180</v>
      </c>
      <c r="G10" s="22">
        <v>1218</v>
      </c>
      <c r="H10" s="16">
        <f t="shared" si="1"/>
        <v>3.2203389830508473E-2</v>
      </c>
      <c r="I10" s="22">
        <v>357</v>
      </c>
      <c r="J10" s="22">
        <v>374</v>
      </c>
      <c r="K10" s="16">
        <f t="shared" si="2"/>
        <v>4.7619047619047616E-2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0.74952830188679243</v>
      </c>
      <c r="Q10" s="19">
        <f t="shared" si="4"/>
        <v>1.1032608695652173</v>
      </c>
      <c r="R10" s="20">
        <f t="shared" si="5"/>
        <v>0.3424908424908425</v>
      </c>
      <c r="S10" s="21"/>
      <c r="T10" s="2"/>
      <c r="U10" s="2"/>
    </row>
    <row r="11" spans="1:21">
      <c r="A11" s="91" t="s">
        <v>7</v>
      </c>
      <c r="B11" s="92"/>
      <c r="C11" s="14">
        <v>184</v>
      </c>
      <c r="D11" s="14">
        <v>203</v>
      </c>
      <c r="E11" s="15">
        <f t="shared" si="0"/>
        <v>0.10326086956521739</v>
      </c>
      <c r="F11" s="14">
        <v>158</v>
      </c>
      <c r="G11" s="14">
        <v>165</v>
      </c>
      <c r="H11" s="16">
        <f t="shared" si="1"/>
        <v>4.4303797468354431E-2</v>
      </c>
      <c r="I11" s="14">
        <v>63</v>
      </c>
      <c r="J11" s="14">
        <v>91</v>
      </c>
      <c r="K11" s="16">
        <f t="shared" si="2"/>
        <v>0.44444444444444442</v>
      </c>
      <c r="L11" s="17"/>
      <c r="M11" s="18">
        <v>575</v>
      </c>
      <c r="N11" s="18">
        <v>460</v>
      </c>
      <c r="O11" s="18">
        <v>443</v>
      </c>
      <c r="P11" s="19">
        <f t="shared" si="3"/>
        <v>0.35304347826086957</v>
      </c>
      <c r="Q11" s="19">
        <f t="shared" si="4"/>
        <v>0.35869565217391303</v>
      </c>
      <c r="R11" s="20">
        <f t="shared" si="5"/>
        <v>0.2054176072234763</v>
      </c>
      <c r="S11" s="21"/>
      <c r="T11" s="2"/>
      <c r="U11" s="2"/>
    </row>
    <row r="12" spans="1:21">
      <c r="A12" s="91" t="s">
        <v>8</v>
      </c>
      <c r="B12" s="92"/>
      <c r="C12" s="14">
        <v>528</v>
      </c>
      <c r="D12" s="14">
        <v>556</v>
      </c>
      <c r="E12" s="15">
        <f t="shared" si="0"/>
        <v>5.3030303030303032E-2</v>
      </c>
      <c r="F12" s="14">
        <v>388</v>
      </c>
      <c r="G12" s="14">
        <v>370</v>
      </c>
      <c r="H12" s="16">
        <f t="shared" si="1"/>
        <v>-4.6391752577319589E-2</v>
      </c>
      <c r="I12" s="14">
        <v>111</v>
      </c>
      <c r="J12" s="14">
        <v>150</v>
      </c>
      <c r="K12" s="16">
        <f t="shared" si="2"/>
        <v>0.35135135135135137</v>
      </c>
      <c r="L12" s="17"/>
      <c r="M12" s="18">
        <v>985</v>
      </c>
      <c r="N12" s="18">
        <v>536</v>
      </c>
      <c r="O12" s="18">
        <v>525</v>
      </c>
      <c r="P12" s="19">
        <f t="shared" si="3"/>
        <v>0.56446700507614211</v>
      </c>
      <c r="Q12" s="19">
        <f t="shared" si="4"/>
        <v>0.69029850746268662</v>
      </c>
      <c r="R12" s="20">
        <f t="shared" si="5"/>
        <v>0.2857142857142857</v>
      </c>
      <c r="S12" s="21"/>
      <c r="T12" s="2"/>
      <c r="U12" s="2"/>
    </row>
    <row r="13" spans="1:21">
      <c r="A13" s="91" t="s">
        <v>9</v>
      </c>
      <c r="B13" s="92"/>
      <c r="C13" s="23">
        <v>46</v>
      </c>
      <c r="D13" s="23">
        <v>101</v>
      </c>
      <c r="E13" s="15">
        <f t="shared" si="0"/>
        <v>1.1956521739130435</v>
      </c>
      <c r="F13" s="23">
        <v>42</v>
      </c>
      <c r="G13" s="23">
        <v>37</v>
      </c>
      <c r="H13" s="16">
        <f t="shared" si="1"/>
        <v>-0.11904761904761904</v>
      </c>
      <c r="I13" s="23">
        <v>14</v>
      </c>
      <c r="J13" s="23">
        <v>6</v>
      </c>
      <c r="K13" s="16">
        <f>(J13-I13)/I13</f>
        <v>-0.5714285714285714</v>
      </c>
      <c r="L13" s="17"/>
      <c r="M13" s="18">
        <v>64</v>
      </c>
      <c r="N13" s="18">
        <v>57</v>
      </c>
      <c r="O13" s="18">
        <v>55</v>
      </c>
      <c r="P13" s="19">
        <f t="shared" si="3"/>
        <v>1.578125</v>
      </c>
      <c r="Q13" s="19">
        <f t="shared" si="4"/>
        <v>0.64912280701754388</v>
      </c>
      <c r="R13" s="20">
        <f t="shared" si="5"/>
        <v>0.10909090909090909</v>
      </c>
      <c r="S13" s="21"/>
      <c r="T13" s="2"/>
      <c r="U13" s="2"/>
    </row>
    <row r="14" spans="1:21">
      <c r="A14" s="82" t="s">
        <v>10</v>
      </c>
      <c r="B14" s="83"/>
      <c r="C14" s="22">
        <v>847</v>
      </c>
      <c r="D14" s="22">
        <v>846</v>
      </c>
      <c r="E14" s="15">
        <f t="shared" si="0"/>
        <v>-1.1806375442739079E-3</v>
      </c>
      <c r="F14" s="22">
        <v>318</v>
      </c>
      <c r="G14" s="22">
        <v>274</v>
      </c>
      <c r="H14" s="16">
        <f t="shared" si="1"/>
        <v>-0.13836477987421383</v>
      </c>
      <c r="I14" s="22">
        <v>64</v>
      </c>
      <c r="J14" s="22">
        <v>54</v>
      </c>
      <c r="K14" s="16">
        <f t="shared" si="2"/>
        <v>-0.15625</v>
      </c>
      <c r="L14" s="17"/>
      <c r="M14" s="18">
        <v>904</v>
      </c>
      <c r="N14" s="18">
        <v>326</v>
      </c>
      <c r="O14" s="18">
        <v>316</v>
      </c>
      <c r="P14" s="19">
        <f t="shared" si="3"/>
        <v>0.93584070796460173</v>
      </c>
      <c r="Q14" s="19">
        <f t="shared" si="4"/>
        <v>0.8404907975460123</v>
      </c>
      <c r="R14" s="20">
        <f t="shared" si="5"/>
        <v>0.17088607594936708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3216</v>
      </c>
      <c r="D15" s="26">
        <f>D7+D14</f>
        <v>3295</v>
      </c>
      <c r="E15" s="27">
        <f t="shared" si="0"/>
        <v>2.4564676616915422E-2</v>
      </c>
      <c r="F15" s="25">
        <f>F7+F14</f>
        <v>2086</v>
      </c>
      <c r="G15" s="25">
        <f>G7+G14</f>
        <v>2064</v>
      </c>
      <c r="H15" s="28">
        <f t="shared" si="1"/>
        <v>-1.0546500479386385E-2</v>
      </c>
      <c r="I15" s="25">
        <f>I7+I14</f>
        <v>609</v>
      </c>
      <c r="J15" s="25">
        <f>J7+J14</f>
        <v>675</v>
      </c>
      <c r="K15" s="28">
        <f t="shared" si="2"/>
        <v>0.10837438423645321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0.70890705679862309</v>
      </c>
      <c r="Q15" s="31">
        <f t="shared" si="4"/>
        <v>0.83125251711639148</v>
      </c>
      <c r="R15" s="32">
        <f t="shared" si="5"/>
        <v>0.27766351295763059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246</v>
      </c>
      <c r="D17" s="43">
        <v>251</v>
      </c>
      <c r="E17" s="15">
        <f t="shared" ref="E17:E55" si="6">(D17-C17)/C17</f>
        <v>2.032520325203252E-2</v>
      </c>
      <c r="F17" s="22">
        <v>169</v>
      </c>
      <c r="G17" s="22">
        <v>180</v>
      </c>
      <c r="H17" s="16">
        <f t="shared" ref="H17:H43" si="7">(G17-F17)/F17</f>
        <v>6.5088757396449703E-2</v>
      </c>
      <c r="I17" s="22">
        <v>69</v>
      </c>
      <c r="J17" s="22">
        <v>66</v>
      </c>
      <c r="K17" s="16">
        <f t="shared" ref="K17:K42" si="8">(J17-I17)/I17</f>
        <v>-4.3478260869565216E-2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0.82838283828382842</v>
      </c>
      <c r="Q17" s="19">
        <f t="shared" ref="Q17:Q47" si="10">G17/N17</f>
        <v>1.2587412587412588</v>
      </c>
      <c r="R17" s="20">
        <f t="shared" ref="R17:R47" si="11">J17/O17</f>
        <v>0.46478873239436619</v>
      </c>
      <c r="S17" s="21"/>
      <c r="T17" s="2"/>
      <c r="U17" s="2"/>
    </row>
    <row r="18" spans="1:21">
      <c r="A18" s="89"/>
      <c r="B18" s="42" t="s">
        <v>15</v>
      </c>
      <c r="C18" s="46">
        <v>323</v>
      </c>
      <c r="D18" s="47">
        <v>373</v>
      </c>
      <c r="E18" s="48">
        <f t="shared" si="6"/>
        <v>0.15479876160990713</v>
      </c>
      <c r="F18" s="46">
        <v>221</v>
      </c>
      <c r="G18" s="46">
        <v>248</v>
      </c>
      <c r="H18" s="49">
        <f t="shared" si="7"/>
        <v>0.12217194570135746</v>
      </c>
      <c r="I18" s="46">
        <v>91</v>
      </c>
      <c r="J18" s="46">
        <v>103</v>
      </c>
      <c r="K18" s="49">
        <f t="shared" si="8"/>
        <v>0.13186813186813187</v>
      </c>
      <c r="L18" s="44"/>
      <c r="M18" s="50">
        <v>442</v>
      </c>
      <c r="N18" s="50">
        <v>219</v>
      </c>
      <c r="O18" s="50">
        <v>217</v>
      </c>
      <c r="P18" s="19">
        <f t="shared" si="9"/>
        <v>0.84389140271493213</v>
      </c>
      <c r="Q18" s="19">
        <f t="shared" si="10"/>
        <v>1.1324200913242009</v>
      </c>
      <c r="R18" s="20">
        <f t="shared" si="11"/>
        <v>0.47465437788018433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139</v>
      </c>
      <c r="E19" s="54">
        <f t="shared" si="6"/>
        <v>7.7519379844961239E-2</v>
      </c>
      <c r="F19" s="52">
        <v>40</v>
      </c>
      <c r="G19" s="52">
        <v>25</v>
      </c>
      <c r="H19" s="55">
        <f t="shared" si="7"/>
        <v>-0.375</v>
      </c>
      <c r="I19" s="52">
        <v>3</v>
      </c>
      <c r="J19" s="52">
        <v>3</v>
      </c>
      <c r="K19" s="55">
        <f t="shared" si="8"/>
        <v>0</v>
      </c>
      <c r="L19" s="56"/>
      <c r="M19" s="57">
        <v>153</v>
      </c>
      <c r="N19" s="57">
        <v>42</v>
      </c>
      <c r="O19" s="57">
        <v>40</v>
      </c>
      <c r="P19" s="58">
        <f t="shared" si="9"/>
        <v>0.90849673202614378</v>
      </c>
      <c r="Q19" s="58">
        <f t="shared" si="10"/>
        <v>0.59523809523809523</v>
      </c>
      <c r="R19" s="59">
        <f t="shared" si="11"/>
        <v>7.4999999999999997E-2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292</v>
      </c>
      <c r="D20" s="47">
        <v>284</v>
      </c>
      <c r="E20" s="48">
        <f t="shared" si="6"/>
        <v>-2.7397260273972601E-2</v>
      </c>
      <c r="F20" s="46">
        <v>213</v>
      </c>
      <c r="G20" s="46">
        <v>212</v>
      </c>
      <c r="H20" s="49">
        <f t="shared" si="7"/>
        <v>-4.6948356807511738E-3</v>
      </c>
      <c r="I20" s="46">
        <v>51</v>
      </c>
      <c r="J20" s="46">
        <v>60</v>
      </c>
      <c r="K20" s="16">
        <f t="shared" si="8"/>
        <v>0.17647058823529413</v>
      </c>
      <c r="L20" s="44"/>
      <c r="M20" s="50">
        <v>335</v>
      </c>
      <c r="N20" s="50">
        <v>157</v>
      </c>
      <c r="O20" s="50">
        <v>153</v>
      </c>
      <c r="P20" s="61">
        <f t="shared" si="9"/>
        <v>0.84776119402985073</v>
      </c>
      <c r="Q20" s="61">
        <f t="shared" si="10"/>
        <v>1.3503184713375795</v>
      </c>
      <c r="R20" s="62">
        <f t="shared" si="11"/>
        <v>0.39215686274509803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423</v>
      </c>
      <c r="D21" s="43">
        <v>440</v>
      </c>
      <c r="E21" s="15">
        <f t="shared" si="6"/>
        <v>4.0189125295508277E-2</v>
      </c>
      <c r="F21" s="22">
        <v>308</v>
      </c>
      <c r="G21" s="22">
        <v>310</v>
      </c>
      <c r="H21" s="16">
        <f t="shared" si="7"/>
        <v>6.4935064935064939E-3</v>
      </c>
      <c r="I21" s="22">
        <v>75</v>
      </c>
      <c r="J21" s="22">
        <v>99</v>
      </c>
      <c r="K21" s="49">
        <f t="shared" si="8"/>
        <v>0.32</v>
      </c>
      <c r="L21" s="44"/>
      <c r="M21" s="18">
        <v>567</v>
      </c>
      <c r="N21" s="18">
        <v>304</v>
      </c>
      <c r="O21" s="18">
        <v>298</v>
      </c>
      <c r="P21" s="19">
        <f t="shared" si="9"/>
        <v>0.77601410934744264</v>
      </c>
      <c r="Q21" s="19">
        <f t="shared" si="10"/>
        <v>1.0197368421052631</v>
      </c>
      <c r="R21" s="20">
        <f t="shared" si="11"/>
        <v>0.33221476510067116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178</v>
      </c>
      <c r="D22" s="53">
        <v>179</v>
      </c>
      <c r="E22" s="54">
        <f t="shared" si="6"/>
        <v>5.6179775280898875E-3</v>
      </c>
      <c r="F22" s="52">
        <v>83</v>
      </c>
      <c r="G22" s="52">
        <v>77</v>
      </c>
      <c r="H22" s="55">
        <f t="shared" si="7"/>
        <v>-7.2289156626506021E-2</v>
      </c>
      <c r="I22" s="52">
        <v>21</v>
      </c>
      <c r="J22" s="52">
        <v>18</v>
      </c>
      <c r="K22" s="55">
        <f t="shared" si="8"/>
        <v>-0.14285714285714285</v>
      </c>
      <c r="L22" s="56"/>
      <c r="M22" s="57">
        <v>186</v>
      </c>
      <c r="N22" s="57">
        <v>75</v>
      </c>
      <c r="O22" s="57">
        <v>75</v>
      </c>
      <c r="P22" s="58">
        <f t="shared" si="9"/>
        <v>0.9623655913978495</v>
      </c>
      <c r="Q22" s="58">
        <f t="shared" si="10"/>
        <v>1.0266666666666666</v>
      </c>
      <c r="R22" s="59">
        <f t="shared" si="11"/>
        <v>0.24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316</v>
      </c>
      <c r="D23" s="47">
        <v>312</v>
      </c>
      <c r="E23" s="48">
        <f t="shared" si="6"/>
        <v>-1.2658227848101266E-2</v>
      </c>
      <c r="F23" s="46">
        <v>218</v>
      </c>
      <c r="G23" s="46">
        <v>245</v>
      </c>
      <c r="H23" s="49">
        <f t="shared" si="7"/>
        <v>0.12385321100917432</v>
      </c>
      <c r="I23" s="46">
        <v>58</v>
      </c>
      <c r="J23" s="46">
        <v>63</v>
      </c>
      <c r="K23" s="16">
        <f t="shared" si="8"/>
        <v>8.6206896551724144E-2</v>
      </c>
      <c r="L23" s="44"/>
      <c r="M23" s="50">
        <v>307</v>
      </c>
      <c r="N23" s="50">
        <v>129</v>
      </c>
      <c r="O23" s="50">
        <v>128</v>
      </c>
      <c r="P23" s="61">
        <f t="shared" si="9"/>
        <v>1.0162866449511401</v>
      </c>
      <c r="Q23" s="61">
        <f t="shared" si="10"/>
        <v>1.8992248062015504</v>
      </c>
      <c r="R23" s="62">
        <f t="shared" si="11"/>
        <v>0.4921875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436</v>
      </c>
      <c r="D24" s="43">
        <v>450</v>
      </c>
      <c r="E24" s="15">
        <f t="shared" si="6"/>
        <v>3.2110091743119268E-2</v>
      </c>
      <c r="F24" s="22">
        <v>311</v>
      </c>
      <c r="G24" s="22">
        <v>336</v>
      </c>
      <c r="H24" s="16">
        <f t="shared" si="7"/>
        <v>8.0385852090032156E-2</v>
      </c>
      <c r="I24" s="22">
        <v>87</v>
      </c>
      <c r="J24" s="22">
        <v>99</v>
      </c>
      <c r="K24" s="49">
        <f t="shared" si="8"/>
        <v>0.13793103448275862</v>
      </c>
      <c r="L24" s="44"/>
      <c r="M24" s="18">
        <v>478</v>
      </c>
      <c r="N24" s="18">
        <v>225</v>
      </c>
      <c r="O24" s="18">
        <v>223</v>
      </c>
      <c r="P24" s="19">
        <f t="shared" si="9"/>
        <v>0.94142259414225937</v>
      </c>
      <c r="Q24" s="19">
        <f t="shared" si="10"/>
        <v>1.4933333333333334</v>
      </c>
      <c r="R24" s="20">
        <f t="shared" si="11"/>
        <v>0.44394618834080718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231</v>
      </c>
      <c r="D25" s="53">
        <v>218</v>
      </c>
      <c r="E25" s="54">
        <f t="shared" si="6"/>
        <v>-5.627705627705628E-2</v>
      </c>
      <c r="F25" s="52">
        <v>66</v>
      </c>
      <c r="G25" s="52">
        <v>46</v>
      </c>
      <c r="H25" s="55">
        <f t="shared" si="7"/>
        <v>-0.30303030303030304</v>
      </c>
      <c r="I25" s="52">
        <v>8</v>
      </c>
      <c r="J25" s="52">
        <v>3</v>
      </c>
      <c r="K25" s="55">
        <f t="shared" si="8"/>
        <v>-0.625</v>
      </c>
      <c r="L25" s="56"/>
      <c r="M25" s="57">
        <v>224</v>
      </c>
      <c r="N25" s="57">
        <v>59</v>
      </c>
      <c r="O25" s="57">
        <v>58</v>
      </c>
      <c r="P25" s="58">
        <f t="shared" si="9"/>
        <v>0.9732142857142857</v>
      </c>
      <c r="Q25" s="58">
        <f t="shared" si="10"/>
        <v>0.77966101694915257</v>
      </c>
      <c r="R25" s="59">
        <f t="shared" si="11"/>
        <v>5.1724137931034482E-2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188</v>
      </c>
      <c r="D26" s="47">
        <v>202</v>
      </c>
      <c r="E26" s="48">
        <f t="shared" si="6"/>
        <v>7.4468085106382975E-2</v>
      </c>
      <c r="F26" s="46">
        <v>126</v>
      </c>
      <c r="G26" s="46">
        <v>146</v>
      </c>
      <c r="H26" s="49">
        <f t="shared" si="7"/>
        <v>0.15873015873015872</v>
      </c>
      <c r="I26" s="46">
        <v>58</v>
      </c>
      <c r="J26" s="46">
        <v>44</v>
      </c>
      <c r="K26" s="16">
        <f t="shared" si="8"/>
        <v>-0.2413793103448276</v>
      </c>
      <c r="L26" s="44"/>
      <c r="M26" s="50">
        <v>217</v>
      </c>
      <c r="N26" s="50">
        <v>104</v>
      </c>
      <c r="O26" s="50">
        <v>102</v>
      </c>
      <c r="P26" s="61">
        <f t="shared" si="9"/>
        <v>0.93087557603686633</v>
      </c>
      <c r="Q26" s="61">
        <f t="shared" si="10"/>
        <v>1.4038461538461537</v>
      </c>
      <c r="R26" s="62">
        <f t="shared" si="11"/>
        <v>0.43137254901960786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256</v>
      </c>
      <c r="D27" s="43">
        <v>269</v>
      </c>
      <c r="E27" s="15">
        <f t="shared" si="6"/>
        <v>5.078125E-2</v>
      </c>
      <c r="F27" s="22">
        <v>182</v>
      </c>
      <c r="G27" s="22">
        <v>196</v>
      </c>
      <c r="H27" s="16">
        <f t="shared" si="7"/>
        <v>7.6923076923076927E-2</v>
      </c>
      <c r="I27" s="22">
        <v>80</v>
      </c>
      <c r="J27" s="22">
        <v>53</v>
      </c>
      <c r="K27" s="49">
        <f t="shared" si="8"/>
        <v>-0.33750000000000002</v>
      </c>
      <c r="L27" s="44"/>
      <c r="M27" s="18">
        <v>316</v>
      </c>
      <c r="N27" s="18">
        <v>185</v>
      </c>
      <c r="O27" s="18">
        <v>182</v>
      </c>
      <c r="P27" s="19">
        <f t="shared" si="9"/>
        <v>0.85126582278481011</v>
      </c>
      <c r="Q27" s="19">
        <f t="shared" si="10"/>
        <v>1.0594594594594595</v>
      </c>
      <c r="R27" s="20">
        <f t="shared" si="11"/>
        <v>0.29120879120879123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25</v>
      </c>
      <c r="E28" s="54">
        <f t="shared" si="6"/>
        <v>4.1666666666666664E-2</v>
      </c>
      <c r="F28" s="52">
        <v>11</v>
      </c>
      <c r="G28" s="52">
        <v>12</v>
      </c>
      <c r="H28" s="55">
        <f t="shared" si="7"/>
        <v>9.0909090909090912E-2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1</v>
      </c>
      <c r="Q28" s="58">
        <f t="shared" si="10"/>
        <v>0.92307692307692313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65</v>
      </c>
      <c r="D29" s="47">
        <v>60</v>
      </c>
      <c r="E29" s="48">
        <f t="shared" si="6"/>
        <v>-7.6923076923076927E-2</v>
      </c>
      <c r="F29" s="46">
        <v>46</v>
      </c>
      <c r="G29" s="46">
        <v>46</v>
      </c>
      <c r="H29" s="49">
        <f t="shared" si="7"/>
        <v>0</v>
      </c>
      <c r="I29" s="46">
        <v>16</v>
      </c>
      <c r="J29" s="46">
        <v>20</v>
      </c>
      <c r="K29" s="16">
        <f t="shared" si="8"/>
        <v>0.25</v>
      </c>
      <c r="L29" s="44"/>
      <c r="M29" s="50">
        <v>75</v>
      </c>
      <c r="N29" s="50">
        <v>48</v>
      </c>
      <c r="O29" s="50">
        <v>48</v>
      </c>
      <c r="P29" s="61">
        <f t="shared" si="9"/>
        <v>0.8</v>
      </c>
      <c r="Q29" s="61">
        <f t="shared" si="10"/>
        <v>0.95833333333333337</v>
      </c>
      <c r="R29" s="62">
        <f t="shared" si="11"/>
        <v>0.41666666666666669</v>
      </c>
      <c r="S29" s="21"/>
      <c r="T29" s="2"/>
      <c r="U29" s="2"/>
    </row>
    <row r="30" spans="1:21" ht="15.75" thickBot="1">
      <c r="A30" s="79"/>
      <c r="B30" s="42" t="s">
        <v>15</v>
      </c>
      <c r="C30" s="22">
        <v>95</v>
      </c>
      <c r="D30" s="43">
        <v>103</v>
      </c>
      <c r="E30" s="15">
        <f t="shared" si="6"/>
        <v>8.4210526315789472E-2</v>
      </c>
      <c r="F30" s="22">
        <v>68</v>
      </c>
      <c r="G30" s="22">
        <v>73</v>
      </c>
      <c r="H30" s="16">
        <f t="shared" si="7"/>
        <v>7.3529411764705885E-2</v>
      </c>
      <c r="I30" s="22">
        <v>20</v>
      </c>
      <c r="J30" s="22">
        <v>28</v>
      </c>
      <c r="K30" s="49">
        <f t="shared" si="8"/>
        <v>0.4</v>
      </c>
      <c r="L30" s="44"/>
      <c r="M30" s="18">
        <v>139</v>
      </c>
      <c r="N30" s="18">
        <v>83</v>
      </c>
      <c r="O30" s="18">
        <v>81</v>
      </c>
      <c r="P30" s="19">
        <f t="shared" si="9"/>
        <v>0.74100719424460426</v>
      </c>
      <c r="Q30" s="19">
        <f t="shared" si="10"/>
        <v>0.87951807228915657</v>
      </c>
      <c r="R30" s="20">
        <f t="shared" si="11"/>
        <v>0.34567901234567899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95</v>
      </c>
      <c r="D31" s="53">
        <v>91</v>
      </c>
      <c r="E31" s="54">
        <f t="shared" si="6"/>
        <v>-4.2105263157894736E-2</v>
      </c>
      <c r="F31" s="52">
        <v>58</v>
      </c>
      <c r="G31" s="52">
        <v>66</v>
      </c>
      <c r="H31" s="55">
        <f t="shared" si="7"/>
        <v>0.13793103448275862</v>
      </c>
      <c r="I31" s="52">
        <v>20</v>
      </c>
      <c r="J31" s="52">
        <v>24</v>
      </c>
      <c r="K31" s="55">
        <f t="shared" si="8"/>
        <v>0.2</v>
      </c>
      <c r="L31" s="56"/>
      <c r="M31" s="57">
        <v>112</v>
      </c>
      <c r="N31" s="57">
        <v>63</v>
      </c>
      <c r="O31" s="57">
        <v>56</v>
      </c>
      <c r="P31" s="58">
        <f t="shared" si="9"/>
        <v>0.8125</v>
      </c>
      <c r="Q31" s="58">
        <f t="shared" si="10"/>
        <v>1.0476190476190477</v>
      </c>
      <c r="R31" s="59">
        <f t="shared" si="11"/>
        <v>0.42857142857142855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23</v>
      </c>
      <c r="D32" s="47">
        <v>13</v>
      </c>
      <c r="E32" s="48">
        <f t="shared" si="6"/>
        <v>-0.43478260869565216</v>
      </c>
      <c r="F32" s="46">
        <v>19</v>
      </c>
      <c r="G32" s="46">
        <v>12</v>
      </c>
      <c r="H32" s="49">
        <f t="shared" si="7"/>
        <v>-0.36842105263157893</v>
      </c>
      <c r="I32" s="46">
        <v>10</v>
      </c>
      <c r="J32" s="46">
        <v>8</v>
      </c>
      <c r="K32" s="16">
        <f t="shared" si="8"/>
        <v>-0.2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35</v>
      </c>
      <c r="D33" s="43">
        <v>29</v>
      </c>
      <c r="E33" s="15">
        <f t="shared" si="6"/>
        <v>-0.17142857142857143</v>
      </c>
      <c r="F33" s="22">
        <v>28</v>
      </c>
      <c r="G33" s="22">
        <v>20</v>
      </c>
      <c r="H33" s="16">
        <f t="shared" si="7"/>
        <v>-0.2857142857142857</v>
      </c>
      <c r="I33" s="22">
        <v>16</v>
      </c>
      <c r="J33" s="22">
        <v>13</v>
      </c>
      <c r="K33" s="49">
        <f t="shared" si="8"/>
        <v>-0.1875</v>
      </c>
      <c r="L33" s="44"/>
      <c r="M33" s="18">
        <v>44</v>
      </c>
      <c r="N33" s="18">
        <v>26</v>
      </c>
      <c r="O33" s="18">
        <v>26</v>
      </c>
      <c r="P33" s="19">
        <f t="shared" si="9"/>
        <v>0.65909090909090906</v>
      </c>
      <c r="Q33" s="19">
        <f t="shared" si="10"/>
        <v>0.76923076923076927</v>
      </c>
      <c r="R33" s="20">
        <f t="shared" si="11"/>
        <v>0.5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98</v>
      </c>
      <c r="D34" s="53">
        <v>100</v>
      </c>
      <c r="E34" s="54">
        <f t="shared" si="6"/>
        <v>2.0408163265306121E-2</v>
      </c>
      <c r="F34" s="52">
        <v>20</v>
      </c>
      <c r="G34" s="52">
        <v>19</v>
      </c>
      <c r="H34" s="55">
        <f t="shared" si="7"/>
        <v>-0.05</v>
      </c>
      <c r="I34" s="52">
        <v>5</v>
      </c>
      <c r="J34" s="52">
        <v>1</v>
      </c>
      <c r="K34" s="55">
        <f t="shared" si="8"/>
        <v>-0.8</v>
      </c>
      <c r="L34" s="56"/>
      <c r="M34" s="57">
        <v>103</v>
      </c>
      <c r="N34" s="57">
        <v>35</v>
      </c>
      <c r="O34" s="57">
        <v>35</v>
      </c>
      <c r="P34" s="58">
        <f t="shared" si="9"/>
        <v>0.970873786407767</v>
      </c>
      <c r="Q34" s="58">
        <f t="shared" si="10"/>
        <v>0.54285714285714282</v>
      </c>
      <c r="R34" s="59">
        <f t="shared" si="11"/>
        <v>2.8571428571428571E-2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87</v>
      </c>
      <c r="D35" s="47">
        <v>115</v>
      </c>
      <c r="E35" s="48">
        <f t="shared" si="6"/>
        <v>0.32183908045977011</v>
      </c>
      <c r="F35" s="46">
        <v>54</v>
      </c>
      <c r="G35" s="46">
        <v>81</v>
      </c>
      <c r="H35" s="49">
        <f t="shared" si="7"/>
        <v>0.5</v>
      </c>
      <c r="I35" s="46">
        <v>22</v>
      </c>
      <c r="J35" s="46">
        <v>38</v>
      </c>
      <c r="K35" s="16">
        <f t="shared" si="8"/>
        <v>0.72727272727272729</v>
      </c>
      <c r="L35" s="44"/>
      <c r="M35" s="50">
        <v>107</v>
      </c>
      <c r="N35" s="50">
        <v>57</v>
      </c>
      <c r="O35" s="50">
        <v>57</v>
      </c>
      <c r="P35" s="61">
        <f t="shared" si="9"/>
        <v>1.0747663551401869</v>
      </c>
      <c r="Q35" s="61">
        <f t="shared" si="10"/>
        <v>1.4210526315789473</v>
      </c>
      <c r="R35" s="62">
        <f t="shared" si="11"/>
        <v>0.66666666666666663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146</v>
      </c>
      <c r="D36" s="43">
        <v>179</v>
      </c>
      <c r="E36" s="15">
        <f t="shared" si="6"/>
        <v>0.22602739726027396</v>
      </c>
      <c r="F36" s="22">
        <v>91</v>
      </c>
      <c r="G36" s="22">
        <v>123</v>
      </c>
      <c r="H36" s="16">
        <f t="shared" si="7"/>
        <v>0.35164835164835168</v>
      </c>
      <c r="I36" s="22">
        <v>33</v>
      </c>
      <c r="J36" s="22">
        <v>68</v>
      </c>
      <c r="K36" s="49">
        <f t="shared" si="8"/>
        <v>1.0606060606060606</v>
      </c>
      <c r="L36" s="44"/>
      <c r="M36" s="18">
        <v>228</v>
      </c>
      <c r="N36" s="18">
        <v>137</v>
      </c>
      <c r="O36" s="18">
        <v>135</v>
      </c>
      <c r="P36" s="19">
        <f t="shared" si="9"/>
        <v>0.78508771929824561</v>
      </c>
      <c r="Q36" s="19">
        <f t="shared" si="10"/>
        <v>0.8978102189781022</v>
      </c>
      <c r="R36" s="20">
        <f t="shared" si="11"/>
        <v>0.50370370370370365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41</v>
      </c>
      <c r="D37" s="53">
        <v>47</v>
      </c>
      <c r="E37" s="54">
        <f t="shared" si="6"/>
        <v>0.14634146341463414</v>
      </c>
      <c r="F37" s="52">
        <v>20</v>
      </c>
      <c r="G37" s="52">
        <v>18</v>
      </c>
      <c r="H37" s="55">
        <f t="shared" si="7"/>
        <v>-0.1</v>
      </c>
      <c r="I37" s="52">
        <v>5</v>
      </c>
      <c r="J37" s="52">
        <v>3</v>
      </c>
      <c r="K37" s="55">
        <f t="shared" si="8"/>
        <v>-0.4</v>
      </c>
      <c r="L37" s="56"/>
      <c r="M37" s="57">
        <v>45</v>
      </c>
      <c r="N37" s="57">
        <v>24</v>
      </c>
      <c r="O37" s="57">
        <v>24</v>
      </c>
      <c r="P37" s="58">
        <f t="shared" si="9"/>
        <v>1.0444444444444445</v>
      </c>
      <c r="Q37" s="58">
        <f t="shared" si="10"/>
        <v>0.75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9</v>
      </c>
      <c r="G38" s="72">
        <v>15</v>
      </c>
      <c r="H38" s="73">
        <f t="shared" si="7"/>
        <v>0.66666666666666663</v>
      </c>
      <c r="I38" s="72">
        <v>1</v>
      </c>
      <c r="J38" s="72">
        <v>4</v>
      </c>
      <c r="K38" s="16">
        <f t="shared" si="8"/>
        <v>3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2.5</v>
      </c>
      <c r="R38" s="77">
        <f t="shared" si="11"/>
        <v>0.66666666666666663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27</v>
      </c>
      <c r="D39" s="43">
        <v>30</v>
      </c>
      <c r="E39" s="15">
        <f t="shared" si="6"/>
        <v>0.1111111111111111</v>
      </c>
      <c r="F39" s="22">
        <v>21</v>
      </c>
      <c r="G39" s="22">
        <v>25</v>
      </c>
      <c r="H39" s="16">
        <f t="shared" si="7"/>
        <v>0.19047619047619047</v>
      </c>
      <c r="I39" s="22">
        <v>6</v>
      </c>
      <c r="J39" s="22">
        <v>8</v>
      </c>
      <c r="K39" s="49">
        <f t="shared" si="8"/>
        <v>0.33333333333333331</v>
      </c>
      <c r="L39" s="44"/>
      <c r="M39" s="18">
        <v>39</v>
      </c>
      <c r="N39" s="18">
        <v>21</v>
      </c>
      <c r="O39" s="18">
        <v>21</v>
      </c>
      <c r="P39" s="19">
        <f t="shared" si="9"/>
        <v>0.76923076923076927</v>
      </c>
      <c r="Q39" s="19">
        <f t="shared" si="10"/>
        <v>1.1904761904761905</v>
      </c>
      <c r="R39" s="20">
        <f t="shared" si="11"/>
        <v>0.38095238095238093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39</v>
      </c>
      <c r="D40" s="53">
        <v>25</v>
      </c>
      <c r="E40" s="54">
        <f t="shared" si="6"/>
        <v>-0.35897435897435898</v>
      </c>
      <c r="F40" s="52">
        <v>15</v>
      </c>
      <c r="G40" s="52">
        <v>8</v>
      </c>
      <c r="H40" s="55">
        <f t="shared" si="7"/>
        <v>-0.46666666666666667</v>
      </c>
      <c r="I40" s="52">
        <v>2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319</v>
      </c>
      <c r="D41" s="70">
        <v>276</v>
      </c>
      <c r="E41" s="71">
        <f t="shared" si="6"/>
        <v>-0.13479623824451412</v>
      </c>
      <c r="F41" s="72">
        <v>277</v>
      </c>
      <c r="G41" s="72">
        <v>231</v>
      </c>
      <c r="H41" s="73">
        <f t="shared" si="7"/>
        <v>-0.16606498194945848</v>
      </c>
      <c r="I41" s="72">
        <v>71</v>
      </c>
      <c r="J41" s="72">
        <v>64</v>
      </c>
      <c r="K41" s="16">
        <f t="shared" si="8"/>
        <v>-9.8591549295774641E-2</v>
      </c>
      <c r="L41" s="74"/>
      <c r="M41" s="75">
        <v>590</v>
      </c>
      <c r="N41" s="75">
        <v>349</v>
      </c>
      <c r="O41" s="75">
        <v>346</v>
      </c>
      <c r="P41" s="76">
        <f t="shared" si="9"/>
        <v>0.46779661016949153</v>
      </c>
      <c r="Q41" s="76">
        <f t="shared" si="10"/>
        <v>0.66189111747851004</v>
      </c>
      <c r="R41" s="77">
        <f t="shared" si="11"/>
        <v>0.18497109826589594</v>
      </c>
      <c r="S41" s="21"/>
      <c r="T41" s="2"/>
      <c r="U41" s="2"/>
    </row>
    <row r="42" spans="1:21" ht="15.75" thickBot="1">
      <c r="A42" s="80"/>
      <c r="B42" s="51" t="s">
        <v>15</v>
      </c>
      <c r="C42" s="52">
        <v>532</v>
      </c>
      <c r="D42" s="53">
        <v>477</v>
      </c>
      <c r="E42" s="54">
        <f t="shared" si="6"/>
        <v>-0.10338345864661654</v>
      </c>
      <c r="F42" s="52">
        <v>460</v>
      </c>
      <c r="G42" s="52">
        <v>380</v>
      </c>
      <c r="H42" s="55">
        <f t="shared" si="7"/>
        <v>-0.17391304347826086</v>
      </c>
      <c r="I42" s="52">
        <v>135</v>
      </c>
      <c r="J42" s="52">
        <v>132</v>
      </c>
      <c r="K42" s="55">
        <f t="shared" si="8"/>
        <v>-2.2222222222222223E-2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0.39783152627189322</v>
      </c>
      <c r="Q42" s="58">
        <f t="shared" si="10"/>
        <v>0.50734312416555405</v>
      </c>
      <c r="R42" s="59">
        <f t="shared" si="11"/>
        <v>0.18082191780821918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6"/>
        <v>-0.33333333333333331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1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9</v>
      </c>
      <c r="D44" s="43">
        <v>11</v>
      </c>
      <c r="E44" s="15">
        <f t="shared" si="6"/>
        <v>0.22222222222222221</v>
      </c>
      <c r="F44" s="22">
        <v>7</v>
      </c>
      <c r="G44" s="22">
        <v>9</v>
      </c>
      <c r="H44" s="49">
        <f>(G44-F44)/F44</f>
        <v>0.2857142857142857</v>
      </c>
      <c r="I44" s="22">
        <v>0</v>
      </c>
      <c r="J44" s="22">
        <v>6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0.47826086956521741</v>
      </c>
      <c r="Q44" s="19">
        <f t="shared" si="10"/>
        <v>0.52941176470588236</v>
      </c>
      <c r="R44" s="20">
        <f t="shared" si="11"/>
        <v>0.375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22</v>
      </c>
      <c r="E45" s="54">
        <f t="shared" si="6"/>
        <v>0.83333333333333337</v>
      </c>
      <c r="F45" s="52">
        <v>5</v>
      </c>
      <c r="G45" s="52">
        <v>3</v>
      </c>
      <c r="H45" s="55">
        <f>(G45-F45)/F45</f>
        <v>-0.4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1.5714285714285714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6</v>
      </c>
      <c r="D46" s="47">
        <v>6</v>
      </c>
      <c r="E46" s="48">
        <f t="shared" si="6"/>
        <v>0</v>
      </c>
      <c r="F46" s="46">
        <v>5</v>
      </c>
      <c r="G46" s="46">
        <v>5</v>
      </c>
      <c r="H46" s="49">
        <f>(G46-F46)/F46</f>
        <v>0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10</v>
      </c>
      <c r="D47" s="53">
        <v>9</v>
      </c>
      <c r="E47" s="54">
        <f t="shared" si="6"/>
        <v>-0.1</v>
      </c>
      <c r="F47" s="52">
        <v>8</v>
      </c>
      <c r="G47" s="52">
        <v>7</v>
      </c>
      <c r="H47" s="55">
        <f>(G47-F47)/F47</f>
        <v>-0.125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1</v>
      </c>
      <c r="D48" s="47">
        <v>1</v>
      </c>
      <c r="E48" s="48">
        <v>0</v>
      </c>
      <c r="F48" s="46">
        <v>1</v>
      </c>
      <c r="G48" s="46">
        <v>0</v>
      </c>
      <c r="H48" s="73">
        <f t="shared" ref="H48" si="13">(G48-F48)/F48</f>
        <v>-1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3</v>
      </c>
      <c r="D49" s="53">
        <v>2</v>
      </c>
      <c r="E49" s="54">
        <f t="shared" si="6"/>
        <v>-0.33333333333333331</v>
      </c>
      <c r="F49" s="52">
        <v>3</v>
      </c>
      <c r="G49" s="52">
        <v>0</v>
      </c>
      <c r="H49" s="55">
        <f t="shared" ref="H49:H55" si="14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5">G49/N49</f>
        <v>0</v>
      </c>
      <c r="R49" s="59">
        <f t="shared" ref="R49:R55" si="16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26</v>
      </c>
      <c r="D50" s="47">
        <v>35</v>
      </c>
      <c r="E50" s="48">
        <f t="shared" si="6"/>
        <v>0.34615384615384615</v>
      </c>
      <c r="F50" s="46">
        <v>22</v>
      </c>
      <c r="G50" s="46">
        <v>32</v>
      </c>
      <c r="H50" s="49">
        <f t="shared" si="14"/>
        <v>0.45454545454545453</v>
      </c>
      <c r="I50" s="46">
        <v>0</v>
      </c>
      <c r="J50" s="46">
        <v>4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0.40229885057471265</v>
      </c>
      <c r="Q50" s="61">
        <f t="shared" si="15"/>
        <v>0.5423728813559322</v>
      </c>
      <c r="R50" s="62">
        <f t="shared" si="16"/>
        <v>6.7796610169491525E-2</v>
      </c>
      <c r="S50" s="21"/>
    </row>
    <row r="51" spans="1:19" ht="15.75" thickBot="1">
      <c r="A51" s="80"/>
      <c r="B51" s="51" t="s">
        <v>15</v>
      </c>
      <c r="C51" s="52">
        <v>44</v>
      </c>
      <c r="D51" s="53">
        <v>49</v>
      </c>
      <c r="E51" s="54">
        <f t="shared" si="6"/>
        <v>0.11363636363636363</v>
      </c>
      <c r="F51" s="52">
        <v>37</v>
      </c>
      <c r="G51" s="52">
        <v>42</v>
      </c>
      <c r="H51" s="55">
        <f t="shared" si="14"/>
        <v>0.13513513513513514</v>
      </c>
      <c r="I51" s="52">
        <v>1</v>
      </c>
      <c r="J51" s="52">
        <v>6</v>
      </c>
      <c r="K51" s="55">
        <f t="shared" ref="K51" si="17">(J51-I51)/I51</f>
        <v>5</v>
      </c>
      <c r="L51" s="65"/>
      <c r="M51" s="57">
        <v>159</v>
      </c>
      <c r="N51" s="57">
        <v>114</v>
      </c>
      <c r="O51" s="57">
        <v>112</v>
      </c>
      <c r="P51" s="58">
        <f t="shared" si="9"/>
        <v>0.3081761006289308</v>
      </c>
      <c r="Q51" s="58">
        <f t="shared" si="15"/>
        <v>0.36842105263157893</v>
      </c>
      <c r="R51" s="59">
        <f t="shared" si="16"/>
        <v>5.3571428571428568E-2</v>
      </c>
      <c r="S51" s="21"/>
    </row>
    <row r="52" spans="1:19" ht="15.75" thickBot="1">
      <c r="A52" s="80" t="s">
        <v>28</v>
      </c>
      <c r="B52" s="42" t="s">
        <v>14</v>
      </c>
      <c r="C52" s="46">
        <v>23</v>
      </c>
      <c r="D52" s="47">
        <v>14</v>
      </c>
      <c r="E52" s="48">
        <f t="shared" si="6"/>
        <v>-0.39130434782608697</v>
      </c>
      <c r="F52" s="46">
        <v>17</v>
      </c>
      <c r="G52" s="46">
        <v>12</v>
      </c>
      <c r="H52" s="49">
        <f t="shared" si="14"/>
        <v>-0.29411764705882354</v>
      </c>
      <c r="I52" s="46">
        <v>0</v>
      </c>
      <c r="J52" s="46">
        <v>2</v>
      </c>
      <c r="K52" s="16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0.41176470588235292</v>
      </c>
      <c r="Q52" s="61">
        <f t="shared" si="15"/>
        <v>0.70588235294117652</v>
      </c>
      <c r="R52" s="62">
        <f t="shared" si="16"/>
        <v>0.11764705882352941</v>
      </c>
      <c r="S52" s="21"/>
    </row>
    <row r="53" spans="1:19" ht="15.75" thickBot="1">
      <c r="A53" s="80"/>
      <c r="B53" s="51" t="s">
        <v>15</v>
      </c>
      <c r="C53" s="52">
        <v>28</v>
      </c>
      <c r="D53" s="53">
        <v>26</v>
      </c>
      <c r="E53" s="54">
        <f t="shared" si="6"/>
        <v>-7.1428571428571425E-2</v>
      </c>
      <c r="F53" s="52">
        <v>22</v>
      </c>
      <c r="G53" s="52">
        <v>21</v>
      </c>
      <c r="H53" s="55">
        <f t="shared" si="14"/>
        <v>-4.5454545454545456E-2</v>
      </c>
      <c r="I53" s="52">
        <v>0</v>
      </c>
      <c r="J53" s="52">
        <v>6</v>
      </c>
      <c r="K53" s="55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0.38805970149253732</v>
      </c>
      <c r="Q53" s="58">
        <f t="shared" si="15"/>
        <v>0.46666666666666667</v>
      </c>
      <c r="R53" s="59">
        <f t="shared" si="16"/>
        <v>0.13953488372093023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4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2</v>
      </c>
      <c r="E55" s="54">
        <f t="shared" si="6"/>
        <v>0</v>
      </c>
      <c r="F55" s="52">
        <v>1</v>
      </c>
      <c r="G55" s="52">
        <v>0</v>
      </c>
      <c r="H55" s="55">
        <f t="shared" si="14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0.25</v>
      </c>
      <c r="Q55" s="58">
        <f t="shared" si="15"/>
        <v>0</v>
      </c>
      <c r="R55" s="59">
        <f t="shared" si="16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122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126</v>
      </c>
      <c r="D6" s="9" t="s">
        <v>123</v>
      </c>
      <c r="E6" s="8" t="s">
        <v>86</v>
      </c>
      <c r="F6" s="8" t="s">
        <v>127</v>
      </c>
      <c r="G6" s="8" t="s">
        <v>124</v>
      </c>
      <c r="H6" s="8" t="s">
        <v>86</v>
      </c>
      <c r="I6" s="8" t="s">
        <v>128</v>
      </c>
      <c r="J6" s="8" t="s">
        <v>125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2305</v>
      </c>
      <c r="D7" s="14">
        <v>2358</v>
      </c>
      <c r="E7" s="15">
        <f t="shared" ref="E7:E15" si="0">(D7-C7)/C7</f>
        <v>2.299349240780911E-2</v>
      </c>
      <c r="F7" s="14">
        <v>1739</v>
      </c>
      <c r="G7" s="14">
        <v>1747</v>
      </c>
      <c r="H7" s="16">
        <f t="shared" ref="H7:H15" si="1">(G7-F7)/F7</f>
        <v>4.6003450258769408E-3</v>
      </c>
      <c r="I7" s="14">
        <v>481</v>
      </c>
      <c r="J7" s="14">
        <v>569</v>
      </c>
      <c r="K7" s="16">
        <f t="shared" ref="K7:K15" si="2">(J7-I7)/I7</f>
        <v>0.18295218295218296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0.62980769230769229</v>
      </c>
      <c r="Q7" s="19">
        <f t="shared" ref="Q7:Q15" si="4">G7/N7</f>
        <v>0.80992118683356518</v>
      </c>
      <c r="R7" s="20">
        <f t="shared" ref="R7:R15" si="5">J7/O7</f>
        <v>0.26903073286052009</v>
      </c>
      <c r="S7" s="21"/>
      <c r="T7" s="2"/>
      <c r="U7" s="2"/>
    </row>
    <row r="8" spans="1:21">
      <c r="A8" s="91" t="s">
        <v>5</v>
      </c>
      <c r="B8" s="92"/>
      <c r="C8" s="22">
        <v>416</v>
      </c>
      <c r="D8" s="22">
        <v>426</v>
      </c>
      <c r="E8" s="15">
        <f t="shared" si="0"/>
        <v>2.403846153846154E-2</v>
      </c>
      <c r="F8" s="22">
        <v>299</v>
      </c>
      <c r="G8" s="22">
        <v>314</v>
      </c>
      <c r="H8" s="16">
        <f t="shared" si="1"/>
        <v>5.016722408026756E-2</v>
      </c>
      <c r="I8" s="22">
        <v>99</v>
      </c>
      <c r="J8" s="22">
        <v>110</v>
      </c>
      <c r="K8" s="16">
        <f t="shared" si="2"/>
        <v>0.1111111111111111</v>
      </c>
      <c r="L8" s="17"/>
      <c r="M8" s="18">
        <v>392</v>
      </c>
      <c r="N8" s="18">
        <v>198</v>
      </c>
      <c r="O8" s="18">
        <v>195</v>
      </c>
      <c r="P8" s="19">
        <f t="shared" si="3"/>
        <v>1.0867346938775511</v>
      </c>
      <c r="Q8" s="19">
        <f t="shared" si="4"/>
        <v>1.5858585858585859</v>
      </c>
      <c r="R8" s="20">
        <f t="shared" si="5"/>
        <v>0.5641025641025641</v>
      </c>
      <c r="S8" s="21"/>
      <c r="T8" s="2"/>
      <c r="U8" s="2"/>
    </row>
    <row r="9" spans="1:21">
      <c r="A9" s="91" t="s">
        <v>40</v>
      </c>
      <c r="B9" s="92"/>
      <c r="C9" s="22">
        <v>324</v>
      </c>
      <c r="D9" s="22">
        <v>334</v>
      </c>
      <c r="E9" s="15">
        <f t="shared" si="0"/>
        <v>3.0864197530864196E-2</v>
      </c>
      <c r="F9" s="22">
        <v>248</v>
      </c>
      <c r="G9" s="22">
        <v>245</v>
      </c>
      <c r="H9" s="16">
        <f t="shared" si="1"/>
        <v>-1.2096774193548387E-2</v>
      </c>
      <c r="I9" s="22">
        <v>84</v>
      </c>
      <c r="J9" s="22">
        <v>100</v>
      </c>
      <c r="K9" s="16">
        <f t="shared" si="2"/>
        <v>0.19047619047619047</v>
      </c>
      <c r="L9" s="17"/>
      <c r="M9" s="18">
        <v>343</v>
      </c>
      <c r="N9" s="18">
        <v>169</v>
      </c>
      <c r="O9" s="18">
        <v>167</v>
      </c>
      <c r="P9" s="19">
        <f t="shared" si="3"/>
        <v>0.97376093294460642</v>
      </c>
      <c r="Q9" s="19">
        <f t="shared" si="4"/>
        <v>1.4497041420118344</v>
      </c>
      <c r="R9" s="20">
        <f t="shared" si="5"/>
        <v>0.59880239520958078</v>
      </c>
      <c r="S9" s="21"/>
      <c r="T9" s="2"/>
      <c r="U9" s="2"/>
    </row>
    <row r="10" spans="1:21">
      <c r="A10" s="91" t="s">
        <v>6</v>
      </c>
      <c r="B10" s="92"/>
      <c r="C10" s="22">
        <v>1581</v>
      </c>
      <c r="D10" s="22">
        <v>1557</v>
      </c>
      <c r="E10" s="15">
        <f t="shared" si="0"/>
        <v>-1.5180265654648957E-2</v>
      </c>
      <c r="F10" s="22">
        <v>1174</v>
      </c>
      <c r="G10" s="22">
        <v>1204</v>
      </c>
      <c r="H10" s="16">
        <f t="shared" si="1"/>
        <v>2.5553662691652469E-2</v>
      </c>
      <c r="I10" s="22">
        <v>309</v>
      </c>
      <c r="J10" s="22">
        <v>345</v>
      </c>
      <c r="K10" s="16">
        <f t="shared" si="2"/>
        <v>0.11650485436893204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0.73443396226415092</v>
      </c>
      <c r="Q10" s="19">
        <f t="shared" si="4"/>
        <v>1.0905797101449275</v>
      </c>
      <c r="R10" s="20">
        <f t="shared" si="5"/>
        <v>0.31593406593406592</v>
      </c>
      <c r="S10" s="21"/>
      <c r="T10" s="2"/>
      <c r="U10" s="2"/>
    </row>
    <row r="11" spans="1:21">
      <c r="A11" s="91" t="s">
        <v>7</v>
      </c>
      <c r="B11" s="92"/>
      <c r="C11" s="14">
        <v>177</v>
      </c>
      <c r="D11" s="14">
        <v>187</v>
      </c>
      <c r="E11" s="15">
        <f t="shared" si="0"/>
        <v>5.6497175141242938E-2</v>
      </c>
      <c r="F11" s="14">
        <v>154</v>
      </c>
      <c r="G11" s="14">
        <v>149</v>
      </c>
      <c r="H11" s="16">
        <f t="shared" si="1"/>
        <v>-3.2467532467532464E-2</v>
      </c>
      <c r="I11" s="14">
        <v>61</v>
      </c>
      <c r="J11" s="14">
        <v>84</v>
      </c>
      <c r="K11" s="16">
        <f t="shared" si="2"/>
        <v>0.37704918032786883</v>
      </c>
      <c r="L11" s="17"/>
      <c r="M11" s="18">
        <v>575</v>
      </c>
      <c r="N11" s="18">
        <v>460</v>
      </c>
      <c r="O11" s="18">
        <v>443</v>
      </c>
      <c r="P11" s="19">
        <f t="shared" si="3"/>
        <v>0.32521739130434785</v>
      </c>
      <c r="Q11" s="19">
        <f t="shared" si="4"/>
        <v>0.32391304347826089</v>
      </c>
      <c r="R11" s="20">
        <f t="shared" si="5"/>
        <v>0.18961625282167044</v>
      </c>
      <c r="S11" s="21"/>
      <c r="T11" s="2"/>
      <c r="U11" s="2"/>
    </row>
    <row r="12" spans="1:21">
      <c r="A12" s="91" t="s">
        <v>8</v>
      </c>
      <c r="B12" s="92"/>
      <c r="C12" s="14">
        <v>502</v>
      </c>
      <c r="D12" s="14">
        <v>527</v>
      </c>
      <c r="E12" s="15">
        <f t="shared" si="0"/>
        <v>4.9800796812749001E-2</v>
      </c>
      <c r="F12" s="14">
        <v>370</v>
      </c>
      <c r="G12" s="14">
        <v>361</v>
      </c>
      <c r="H12" s="16">
        <f t="shared" si="1"/>
        <v>-2.4324324324324326E-2</v>
      </c>
      <c r="I12" s="14">
        <v>98</v>
      </c>
      <c r="J12" s="14">
        <v>134</v>
      </c>
      <c r="K12" s="16">
        <f t="shared" si="2"/>
        <v>0.36734693877551022</v>
      </c>
      <c r="L12" s="17"/>
      <c r="M12" s="18">
        <v>985</v>
      </c>
      <c r="N12" s="18">
        <v>536</v>
      </c>
      <c r="O12" s="18">
        <v>525</v>
      </c>
      <c r="P12" s="19">
        <f t="shared" si="3"/>
        <v>0.53502538071065986</v>
      </c>
      <c r="Q12" s="19">
        <f t="shared" si="4"/>
        <v>0.67350746268656714</v>
      </c>
      <c r="R12" s="20">
        <f t="shared" si="5"/>
        <v>0.25523809523809526</v>
      </c>
      <c r="S12" s="21"/>
      <c r="T12" s="2"/>
      <c r="U12" s="2"/>
    </row>
    <row r="13" spans="1:21">
      <c r="A13" s="91" t="s">
        <v>9</v>
      </c>
      <c r="B13" s="92"/>
      <c r="C13" s="23">
        <v>45</v>
      </c>
      <c r="D13" s="23">
        <v>87</v>
      </c>
      <c r="E13" s="15">
        <f t="shared" si="0"/>
        <v>0.93333333333333335</v>
      </c>
      <c r="F13" s="23">
        <v>41</v>
      </c>
      <c r="G13" s="23">
        <v>33</v>
      </c>
      <c r="H13" s="16">
        <f t="shared" si="1"/>
        <v>-0.1951219512195122</v>
      </c>
      <c r="I13" s="23">
        <v>13</v>
      </c>
      <c r="J13" s="23">
        <v>6</v>
      </c>
      <c r="K13" s="16">
        <f>(J13-I13)/I13</f>
        <v>-0.53846153846153844</v>
      </c>
      <c r="L13" s="17"/>
      <c r="M13" s="18">
        <v>64</v>
      </c>
      <c r="N13" s="18">
        <v>57</v>
      </c>
      <c r="O13" s="18">
        <v>55</v>
      </c>
      <c r="P13" s="19">
        <f t="shared" si="3"/>
        <v>1.359375</v>
      </c>
      <c r="Q13" s="19">
        <f t="shared" si="4"/>
        <v>0.57894736842105265</v>
      </c>
      <c r="R13" s="20">
        <f t="shared" si="5"/>
        <v>0.10909090909090909</v>
      </c>
      <c r="S13" s="21"/>
      <c r="T13" s="2"/>
      <c r="U13" s="2"/>
    </row>
    <row r="14" spans="1:21">
      <c r="A14" s="82" t="s">
        <v>10</v>
      </c>
      <c r="B14" s="83"/>
      <c r="C14" s="22">
        <v>837</v>
      </c>
      <c r="D14" s="22">
        <v>839</v>
      </c>
      <c r="E14" s="15">
        <f t="shared" si="0"/>
        <v>2.3894862604540022E-3</v>
      </c>
      <c r="F14" s="22">
        <v>312</v>
      </c>
      <c r="G14" s="22">
        <v>264</v>
      </c>
      <c r="H14" s="16">
        <f t="shared" si="1"/>
        <v>-0.15384615384615385</v>
      </c>
      <c r="I14" s="22">
        <v>54</v>
      </c>
      <c r="J14" s="22">
        <v>48</v>
      </c>
      <c r="K14" s="16">
        <f t="shared" si="2"/>
        <v>-0.1111111111111111</v>
      </c>
      <c r="L14" s="17"/>
      <c r="M14" s="18">
        <v>904</v>
      </c>
      <c r="N14" s="18">
        <v>326</v>
      </c>
      <c r="O14" s="18">
        <v>316</v>
      </c>
      <c r="P14" s="19">
        <f t="shared" si="3"/>
        <v>0.92809734513274333</v>
      </c>
      <c r="Q14" s="19">
        <f t="shared" si="4"/>
        <v>0.80981595092024539</v>
      </c>
      <c r="R14" s="20">
        <f t="shared" si="5"/>
        <v>0.15189873417721519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3142</v>
      </c>
      <c r="D15" s="26">
        <f>D7+D14</f>
        <v>3197</v>
      </c>
      <c r="E15" s="27">
        <f t="shared" si="0"/>
        <v>1.7504774029280714E-2</v>
      </c>
      <c r="F15" s="25">
        <f>F7+F14</f>
        <v>2051</v>
      </c>
      <c r="G15" s="25">
        <f>G7+G14</f>
        <v>2011</v>
      </c>
      <c r="H15" s="28">
        <f t="shared" si="1"/>
        <v>-1.9502681618722574E-2</v>
      </c>
      <c r="I15" s="25">
        <f>I7+I14</f>
        <v>535</v>
      </c>
      <c r="J15" s="25">
        <f>J7+J14</f>
        <v>617</v>
      </c>
      <c r="K15" s="28">
        <f t="shared" si="2"/>
        <v>0.15327102803738318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0.68782271944922546</v>
      </c>
      <c r="Q15" s="31">
        <f t="shared" si="4"/>
        <v>0.80990737011679415</v>
      </c>
      <c r="R15" s="32">
        <f t="shared" si="5"/>
        <v>0.25380501851090087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243</v>
      </c>
      <c r="D17" s="43">
        <v>248</v>
      </c>
      <c r="E17" s="15">
        <f t="shared" ref="E17:E55" si="6">(D17-C17)/C17</f>
        <v>2.0576131687242798E-2</v>
      </c>
      <c r="F17" s="22">
        <v>168</v>
      </c>
      <c r="G17" s="22">
        <v>179</v>
      </c>
      <c r="H17" s="16">
        <f t="shared" ref="H17:H43" si="7">(G17-F17)/F17</f>
        <v>6.5476190476190479E-2</v>
      </c>
      <c r="I17" s="22">
        <v>55</v>
      </c>
      <c r="J17" s="22">
        <v>59</v>
      </c>
      <c r="K17" s="16">
        <f t="shared" ref="K17:K42" si="8">(J17-I17)/I17</f>
        <v>7.2727272727272724E-2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0.81848184818481851</v>
      </c>
      <c r="Q17" s="19">
        <f t="shared" ref="Q17:Q47" si="10">G17/N17</f>
        <v>1.2517482517482517</v>
      </c>
      <c r="R17" s="20">
        <f t="shared" ref="R17:R47" si="11">J17/O17</f>
        <v>0.41549295774647887</v>
      </c>
      <c r="S17" s="21"/>
      <c r="T17" s="2"/>
      <c r="U17" s="2"/>
    </row>
    <row r="18" spans="1:21">
      <c r="A18" s="89"/>
      <c r="B18" s="42" t="s">
        <v>15</v>
      </c>
      <c r="C18" s="46">
        <v>317</v>
      </c>
      <c r="D18" s="47">
        <v>364</v>
      </c>
      <c r="E18" s="48">
        <f t="shared" si="6"/>
        <v>0.14826498422712933</v>
      </c>
      <c r="F18" s="46">
        <v>217</v>
      </c>
      <c r="G18" s="46">
        <v>247</v>
      </c>
      <c r="H18" s="49">
        <f t="shared" si="7"/>
        <v>0.13824884792626729</v>
      </c>
      <c r="I18" s="46">
        <v>77</v>
      </c>
      <c r="J18" s="46">
        <v>94</v>
      </c>
      <c r="K18" s="49">
        <f t="shared" si="8"/>
        <v>0.22077922077922077</v>
      </c>
      <c r="L18" s="44"/>
      <c r="M18" s="50">
        <v>442</v>
      </c>
      <c r="N18" s="50">
        <v>219</v>
      </c>
      <c r="O18" s="50">
        <v>217</v>
      </c>
      <c r="P18" s="19">
        <f t="shared" si="9"/>
        <v>0.82352941176470584</v>
      </c>
      <c r="Q18" s="19">
        <f t="shared" si="10"/>
        <v>1.1278538812785388</v>
      </c>
      <c r="R18" s="20">
        <f t="shared" si="11"/>
        <v>0.43317972350230416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138</v>
      </c>
      <c r="E19" s="54">
        <f t="shared" si="6"/>
        <v>6.9767441860465115E-2</v>
      </c>
      <c r="F19" s="52">
        <v>41</v>
      </c>
      <c r="G19" s="52">
        <v>23</v>
      </c>
      <c r="H19" s="55">
        <f t="shared" si="7"/>
        <v>-0.43902439024390244</v>
      </c>
      <c r="I19" s="52">
        <v>3</v>
      </c>
      <c r="J19" s="52">
        <v>1</v>
      </c>
      <c r="K19" s="55">
        <f t="shared" si="8"/>
        <v>-0.66666666666666663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0.90196078431372551</v>
      </c>
      <c r="Q19" s="58">
        <f t="shared" si="10"/>
        <v>0.54761904761904767</v>
      </c>
      <c r="R19" s="59">
        <f t="shared" si="11"/>
        <v>2.5000000000000001E-2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292</v>
      </c>
      <c r="D20" s="47">
        <v>280</v>
      </c>
      <c r="E20" s="48">
        <f t="shared" si="6"/>
        <v>-4.1095890410958902E-2</v>
      </c>
      <c r="F20" s="46">
        <v>213</v>
      </c>
      <c r="G20" s="46">
        <v>213</v>
      </c>
      <c r="H20" s="49">
        <f t="shared" si="7"/>
        <v>0</v>
      </c>
      <c r="I20" s="46">
        <v>42</v>
      </c>
      <c r="J20" s="46">
        <v>56</v>
      </c>
      <c r="K20" s="16">
        <f t="shared" si="8"/>
        <v>0.33333333333333331</v>
      </c>
      <c r="L20" s="44"/>
      <c r="M20" s="50">
        <v>335</v>
      </c>
      <c r="N20" s="50">
        <v>157</v>
      </c>
      <c r="O20" s="50">
        <v>153</v>
      </c>
      <c r="P20" s="61">
        <f t="shared" si="9"/>
        <v>0.83582089552238803</v>
      </c>
      <c r="Q20" s="61">
        <f t="shared" si="10"/>
        <v>1.3566878980891719</v>
      </c>
      <c r="R20" s="62">
        <f t="shared" si="11"/>
        <v>0.36601307189542481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419</v>
      </c>
      <c r="D21" s="43">
        <v>427</v>
      </c>
      <c r="E21" s="15">
        <f t="shared" si="6"/>
        <v>1.9093078758949882E-2</v>
      </c>
      <c r="F21" s="22">
        <v>305</v>
      </c>
      <c r="G21" s="22">
        <v>306</v>
      </c>
      <c r="H21" s="16">
        <f t="shared" si="7"/>
        <v>3.2786885245901639E-3</v>
      </c>
      <c r="I21" s="22">
        <v>61</v>
      </c>
      <c r="J21" s="22">
        <v>92</v>
      </c>
      <c r="K21" s="49">
        <f t="shared" si="8"/>
        <v>0.50819672131147542</v>
      </c>
      <c r="L21" s="44"/>
      <c r="M21" s="18">
        <v>567</v>
      </c>
      <c r="N21" s="18">
        <v>304</v>
      </c>
      <c r="O21" s="18">
        <v>298</v>
      </c>
      <c r="P21" s="19">
        <f t="shared" si="9"/>
        <v>0.75308641975308643</v>
      </c>
      <c r="Q21" s="19">
        <f t="shared" si="10"/>
        <v>1.006578947368421</v>
      </c>
      <c r="R21" s="20">
        <f t="shared" si="11"/>
        <v>0.3087248322147651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179</v>
      </c>
      <c r="D22" s="53">
        <v>179</v>
      </c>
      <c r="E22" s="54">
        <f t="shared" si="6"/>
        <v>0</v>
      </c>
      <c r="F22" s="52">
        <v>83</v>
      </c>
      <c r="G22" s="52">
        <v>75</v>
      </c>
      <c r="H22" s="55">
        <f t="shared" si="7"/>
        <v>-9.6385542168674704E-2</v>
      </c>
      <c r="I22" s="52">
        <v>19</v>
      </c>
      <c r="J22" s="52">
        <v>17</v>
      </c>
      <c r="K22" s="55">
        <f t="shared" si="8"/>
        <v>-0.10526315789473684</v>
      </c>
      <c r="L22" s="56"/>
      <c r="M22" s="57">
        <v>186</v>
      </c>
      <c r="N22" s="57">
        <v>75</v>
      </c>
      <c r="O22" s="57">
        <v>75</v>
      </c>
      <c r="P22" s="58">
        <f t="shared" si="9"/>
        <v>0.9623655913978495</v>
      </c>
      <c r="Q22" s="58">
        <f t="shared" si="10"/>
        <v>1</v>
      </c>
      <c r="R22" s="59">
        <f t="shared" si="11"/>
        <v>0.22666666666666666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310</v>
      </c>
      <c r="D23" s="47">
        <v>310</v>
      </c>
      <c r="E23" s="48">
        <f t="shared" si="6"/>
        <v>0</v>
      </c>
      <c r="F23" s="46">
        <v>215</v>
      </c>
      <c r="G23" s="46">
        <v>244</v>
      </c>
      <c r="H23" s="49">
        <f t="shared" si="7"/>
        <v>0.13488372093023257</v>
      </c>
      <c r="I23" s="46">
        <v>50</v>
      </c>
      <c r="J23" s="46">
        <v>56</v>
      </c>
      <c r="K23" s="16">
        <f t="shared" si="8"/>
        <v>0.12</v>
      </c>
      <c r="L23" s="44"/>
      <c r="M23" s="50">
        <v>307</v>
      </c>
      <c r="N23" s="50">
        <v>129</v>
      </c>
      <c r="O23" s="50">
        <v>128</v>
      </c>
      <c r="P23" s="61">
        <f t="shared" si="9"/>
        <v>1.009771986970684</v>
      </c>
      <c r="Q23" s="61">
        <f t="shared" si="10"/>
        <v>1.8914728682170543</v>
      </c>
      <c r="R23" s="62">
        <f t="shared" si="11"/>
        <v>0.4375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428</v>
      </c>
      <c r="D24" s="43">
        <v>439</v>
      </c>
      <c r="E24" s="15">
        <f t="shared" si="6"/>
        <v>2.5700934579439252E-2</v>
      </c>
      <c r="F24" s="22">
        <v>306</v>
      </c>
      <c r="G24" s="22">
        <v>334</v>
      </c>
      <c r="H24" s="16">
        <f t="shared" si="7"/>
        <v>9.1503267973856203E-2</v>
      </c>
      <c r="I24" s="22">
        <v>77</v>
      </c>
      <c r="J24" s="22">
        <v>90</v>
      </c>
      <c r="K24" s="49">
        <f t="shared" si="8"/>
        <v>0.16883116883116883</v>
      </c>
      <c r="L24" s="44"/>
      <c r="M24" s="18">
        <v>478</v>
      </c>
      <c r="N24" s="18">
        <v>225</v>
      </c>
      <c r="O24" s="18">
        <v>223</v>
      </c>
      <c r="P24" s="19">
        <f t="shared" si="9"/>
        <v>0.91841004184100417</v>
      </c>
      <c r="Q24" s="19">
        <f t="shared" si="10"/>
        <v>1.4844444444444445</v>
      </c>
      <c r="R24" s="20">
        <f t="shared" si="11"/>
        <v>0.40358744394618834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228</v>
      </c>
      <c r="D25" s="53">
        <v>216</v>
      </c>
      <c r="E25" s="54">
        <f t="shared" si="6"/>
        <v>-5.2631578947368418E-2</v>
      </c>
      <c r="F25" s="52">
        <v>63</v>
      </c>
      <c r="G25" s="52">
        <v>43</v>
      </c>
      <c r="H25" s="55">
        <f t="shared" si="7"/>
        <v>-0.31746031746031744</v>
      </c>
      <c r="I25" s="52">
        <v>6</v>
      </c>
      <c r="J25" s="52">
        <v>3</v>
      </c>
      <c r="K25" s="55">
        <f t="shared" si="8"/>
        <v>-0.5</v>
      </c>
      <c r="L25" s="56"/>
      <c r="M25" s="57">
        <v>224</v>
      </c>
      <c r="N25" s="57">
        <v>59</v>
      </c>
      <c r="O25" s="57">
        <v>58</v>
      </c>
      <c r="P25" s="58">
        <f t="shared" si="9"/>
        <v>0.9642857142857143</v>
      </c>
      <c r="Q25" s="58">
        <f t="shared" si="10"/>
        <v>0.72881355932203384</v>
      </c>
      <c r="R25" s="59">
        <f t="shared" si="11"/>
        <v>5.1724137931034482E-2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184</v>
      </c>
      <c r="D26" s="47">
        <v>198</v>
      </c>
      <c r="E26" s="48">
        <f t="shared" si="6"/>
        <v>7.6086956521739135E-2</v>
      </c>
      <c r="F26" s="46">
        <v>125</v>
      </c>
      <c r="G26" s="46">
        <v>147</v>
      </c>
      <c r="H26" s="49">
        <f t="shared" si="7"/>
        <v>0.17599999999999999</v>
      </c>
      <c r="I26" s="46">
        <v>51</v>
      </c>
      <c r="J26" s="46">
        <v>41</v>
      </c>
      <c r="K26" s="16">
        <f t="shared" si="8"/>
        <v>-0.19607843137254902</v>
      </c>
      <c r="L26" s="44"/>
      <c r="M26" s="50">
        <v>217</v>
      </c>
      <c r="N26" s="50">
        <v>104</v>
      </c>
      <c r="O26" s="50">
        <v>102</v>
      </c>
      <c r="P26" s="61">
        <f t="shared" si="9"/>
        <v>0.9124423963133641</v>
      </c>
      <c r="Q26" s="61">
        <f t="shared" si="10"/>
        <v>1.4134615384615385</v>
      </c>
      <c r="R26" s="62">
        <f t="shared" si="11"/>
        <v>0.40196078431372551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251</v>
      </c>
      <c r="D27" s="43">
        <v>257</v>
      </c>
      <c r="E27" s="15">
        <f t="shared" si="6"/>
        <v>2.3904382470119521E-2</v>
      </c>
      <c r="F27" s="22">
        <v>181</v>
      </c>
      <c r="G27" s="22">
        <v>189</v>
      </c>
      <c r="H27" s="16">
        <f t="shared" si="7"/>
        <v>4.4198895027624308E-2</v>
      </c>
      <c r="I27" s="22">
        <v>69</v>
      </c>
      <c r="J27" s="22">
        <v>50</v>
      </c>
      <c r="K27" s="49">
        <f t="shared" si="8"/>
        <v>-0.27536231884057971</v>
      </c>
      <c r="L27" s="44"/>
      <c r="M27" s="18">
        <v>316</v>
      </c>
      <c r="N27" s="18">
        <v>185</v>
      </c>
      <c r="O27" s="18">
        <v>182</v>
      </c>
      <c r="P27" s="19">
        <f t="shared" si="9"/>
        <v>0.81329113924050633</v>
      </c>
      <c r="Q27" s="19">
        <f t="shared" si="10"/>
        <v>1.0216216216216216</v>
      </c>
      <c r="R27" s="20">
        <f t="shared" si="11"/>
        <v>0.27472527472527475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23</v>
      </c>
      <c r="D28" s="53">
        <v>24</v>
      </c>
      <c r="E28" s="54">
        <f t="shared" si="6"/>
        <v>4.3478260869565216E-2</v>
      </c>
      <c r="F28" s="52">
        <v>11</v>
      </c>
      <c r="G28" s="52">
        <v>12</v>
      </c>
      <c r="H28" s="55">
        <f t="shared" si="7"/>
        <v>9.0909090909090912E-2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0.96</v>
      </c>
      <c r="Q28" s="58">
        <f t="shared" si="10"/>
        <v>0.92307692307692313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65</v>
      </c>
      <c r="D29" s="47">
        <v>60</v>
      </c>
      <c r="E29" s="48">
        <f t="shared" si="6"/>
        <v>-7.6923076923076927E-2</v>
      </c>
      <c r="F29" s="46">
        <v>46</v>
      </c>
      <c r="G29" s="46">
        <v>43</v>
      </c>
      <c r="H29" s="49">
        <f t="shared" si="7"/>
        <v>-6.5217391304347824E-2</v>
      </c>
      <c r="I29" s="46">
        <v>14</v>
      </c>
      <c r="J29" s="46">
        <v>20</v>
      </c>
      <c r="K29" s="16">
        <f t="shared" si="8"/>
        <v>0.42857142857142855</v>
      </c>
      <c r="L29" s="44"/>
      <c r="M29" s="50">
        <v>75</v>
      </c>
      <c r="N29" s="50">
        <v>48</v>
      </c>
      <c r="O29" s="50">
        <v>48</v>
      </c>
      <c r="P29" s="61">
        <f t="shared" si="9"/>
        <v>0.8</v>
      </c>
      <c r="Q29" s="61">
        <f t="shared" si="10"/>
        <v>0.89583333333333337</v>
      </c>
      <c r="R29" s="62">
        <f t="shared" si="11"/>
        <v>0.41666666666666669</v>
      </c>
      <c r="S29" s="21"/>
      <c r="T29" s="2"/>
      <c r="U29" s="2"/>
    </row>
    <row r="30" spans="1:21" ht="15.75" thickBot="1">
      <c r="A30" s="79"/>
      <c r="B30" s="42" t="s">
        <v>15</v>
      </c>
      <c r="C30" s="22">
        <v>95</v>
      </c>
      <c r="D30" s="43">
        <v>96</v>
      </c>
      <c r="E30" s="15">
        <f t="shared" si="6"/>
        <v>1.0526315789473684E-2</v>
      </c>
      <c r="F30" s="22">
        <v>67</v>
      </c>
      <c r="G30" s="22">
        <v>69</v>
      </c>
      <c r="H30" s="16">
        <f t="shared" si="7"/>
        <v>2.9850746268656716E-2</v>
      </c>
      <c r="I30" s="22">
        <v>18</v>
      </c>
      <c r="J30" s="22">
        <v>27</v>
      </c>
      <c r="K30" s="49">
        <f t="shared" si="8"/>
        <v>0.5</v>
      </c>
      <c r="L30" s="44"/>
      <c r="M30" s="18">
        <v>139</v>
      </c>
      <c r="N30" s="18">
        <v>83</v>
      </c>
      <c r="O30" s="18">
        <v>81</v>
      </c>
      <c r="P30" s="19">
        <f t="shared" si="9"/>
        <v>0.69064748201438853</v>
      </c>
      <c r="Q30" s="19">
        <f t="shared" si="10"/>
        <v>0.83132530120481929</v>
      </c>
      <c r="R30" s="20">
        <f t="shared" si="11"/>
        <v>0.33333333333333331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93</v>
      </c>
      <c r="D31" s="53">
        <v>91</v>
      </c>
      <c r="E31" s="54">
        <f t="shared" si="6"/>
        <v>-2.1505376344086023E-2</v>
      </c>
      <c r="F31" s="52">
        <v>57</v>
      </c>
      <c r="G31" s="52">
        <v>63</v>
      </c>
      <c r="H31" s="55">
        <f t="shared" si="7"/>
        <v>0.10526315789473684</v>
      </c>
      <c r="I31" s="52">
        <v>16</v>
      </c>
      <c r="J31" s="52">
        <v>22</v>
      </c>
      <c r="K31" s="55">
        <f t="shared" si="8"/>
        <v>0.375</v>
      </c>
      <c r="L31" s="56"/>
      <c r="M31" s="57">
        <v>112</v>
      </c>
      <c r="N31" s="57">
        <v>63</v>
      </c>
      <c r="O31" s="57">
        <v>56</v>
      </c>
      <c r="P31" s="58">
        <f t="shared" si="9"/>
        <v>0.8125</v>
      </c>
      <c r="Q31" s="58">
        <f t="shared" si="10"/>
        <v>1</v>
      </c>
      <c r="R31" s="59">
        <f t="shared" si="11"/>
        <v>0.39285714285714285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21</v>
      </c>
      <c r="D32" s="47">
        <v>13</v>
      </c>
      <c r="E32" s="48">
        <f t="shared" si="6"/>
        <v>-0.38095238095238093</v>
      </c>
      <c r="F32" s="46">
        <v>19</v>
      </c>
      <c r="G32" s="46">
        <v>12</v>
      </c>
      <c r="H32" s="49">
        <f t="shared" si="7"/>
        <v>-0.36842105263157893</v>
      </c>
      <c r="I32" s="46">
        <v>10</v>
      </c>
      <c r="J32" s="46">
        <v>8</v>
      </c>
      <c r="K32" s="16">
        <f t="shared" si="8"/>
        <v>-0.2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32</v>
      </c>
      <c r="D33" s="43">
        <v>28</v>
      </c>
      <c r="E33" s="15">
        <f t="shared" si="6"/>
        <v>-0.125</v>
      </c>
      <c r="F33" s="22">
        <v>28</v>
      </c>
      <c r="G33" s="22">
        <v>20</v>
      </c>
      <c r="H33" s="16">
        <f t="shared" si="7"/>
        <v>-0.2857142857142857</v>
      </c>
      <c r="I33" s="22">
        <v>16</v>
      </c>
      <c r="J33" s="22">
        <v>13</v>
      </c>
      <c r="K33" s="49">
        <f t="shared" si="8"/>
        <v>-0.1875</v>
      </c>
      <c r="L33" s="44"/>
      <c r="M33" s="18">
        <v>44</v>
      </c>
      <c r="N33" s="18">
        <v>26</v>
      </c>
      <c r="O33" s="18">
        <v>26</v>
      </c>
      <c r="P33" s="19">
        <f t="shared" si="9"/>
        <v>0.63636363636363635</v>
      </c>
      <c r="Q33" s="19">
        <f t="shared" si="10"/>
        <v>0.76923076923076927</v>
      </c>
      <c r="R33" s="20">
        <f t="shared" si="11"/>
        <v>0.5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95</v>
      </c>
      <c r="D34" s="53">
        <v>100</v>
      </c>
      <c r="E34" s="54">
        <f t="shared" si="6"/>
        <v>5.2631578947368418E-2</v>
      </c>
      <c r="F34" s="52">
        <v>18</v>
      </c>
      <c r="G34" s="52">
        <v>18</v>
      </c>
      <c r="H34" s="55">
        <f t="shared" si="7"/>
        <v>0</v>
      </c>
      <c r="I34" s="52">
        <v>4</v>
      </c>
      <c r="J34" s="52">
        <v>0</v>
      </c>
      <c r="K34" s="55">
        <f t="shared" si="8"/>
        <v>-1</v>
      </c>
      <c r="L34" s="56"/>
      <c r="M34" s="57">
        <v>103</v>
      </c>
      <c r="N34" s="57">
        <v>35</v>
      </c>
      <c r="O34" s="57">
        <v>35</v>
      </c>
      <c r="P34" s="58">
        <f t="shared" si="9"/>
        <v>0.970873786407767</v>
      </c>
      <c r="Q34" s="58">
        <f t="shared" si="10"/>
        <v>0.51428571428571423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87</v>
      </c>
      <c r="D35" s="47">
        <v>113</v>
      </c>
      <c r="E35" s="48">
        <f t="shared" si="6"/>
        <v>0.2988505747126437</v>
      </c>
      <c r="F35" s="46">
        <v>62</v>
      </c>
      <c r="G35" s="46">
        <v>78</v>
      </c>
      <c r="H35" s="49">
        <f t="shared" si="7"/>
        <v>0.25806451612903225</v>
      </c>
      <c r="I35" s="46">
        <v>19</v>
      </c>
      <c r="J35" s="46">
        <v>35</v>
      </c>
      <c r="K35" s="16">
        <f t="shared" si="8"/>
        <v>0.84210526315789469</v>
      </c>
      <c r="L35" s="44"/>
      <c r="M35" s="50">
        <v>107</v>
      </c>
      <c r="N35" s="50">
        <v>57</v>
      </c>
      <c r="O35" s="50">
        <v>57</v>
      </c>
      <c r="P35" s="61">
        <f t="shared" si="9"/>
        <v>1.0560747663551402</v>
      </c>
      <c r="Q35" s="61">
        <f t="shared" si="10"/>
        <v>1.368421052631579</v>
      </c>
      <c r="R35" s="62">
        <f t="shared" si="11"/>
        <v>0.61403508771929827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145</v>
      </c>
      <c r="D36" s="43">
        <v>176</v>
      </c>
      <c r="E36" s="15">
        <f t="shared" si="6"/>
        <v>0.21379310344827587</v>
      </c>
      <c r="F36" s="22">
        <v>100</v>
      </c>
      <c r="G36" s="22">
        <v>119</v>
      </c>
      <c r="H36" s="16">
        <f t="shared" si="7"/>
        <v>0.19</v>
      </c>
      <c r="I36" s="22">
        <v>30</v>
      </c>
      <c r="J36" s="22">
        <v>61</v>
      </c>
      <c r="K36" s="49">
        <f t="shared" si="8"/>
        <v>1.0333333333333334</v>
      </c>
      <c r="L36" s="44"/>
      <c r="M36" s="18">
        <v>228</v>
      </c>
      <c r="N36" s="18">
        <v>137</v>
      </c>
      <c r="O36" s="18">
        <v>135</v>
      </c>
      <c r="P36" s="19">
        <f t="shared" si="9"/>
        <v>0.77192982456140347</v>
      </c>
      <c r="Q36" s="19">
        <f t="shared" si="10"/>
        <v>0.86861313868613144</v>
      </c>
      <c r="R36" s="20">
        <f t="shared" si="11"/>
        <v>0.45185185185185184</v>
      </c>
      <c r="S36" s="21"/>
      <c r="T36" s="2"/>
      <c r="U36" s="2"/>
    </row>
    <row r="37" spans="1:21" ht="15.75" thickBot="1">
      <c r="A37" s="80"/>
      <c r="B37" s="51" t="s">
        <v>16</v>
      </c>
      <c r="C37" s="52">
        <v>39</v>
      </c>
      <c r="D37" s="53">
        <v>44</v>
      </c>
      <c r="E37" s="54">
        <f t="shared" si="6"/>
        <v>0.12820512820512819</v>
      </c>
      <c r="F37" s="52">
        <v>20</v>
      </c>
      <c r="G37" s="52">
        <v>17</v>
      </c>
      <c r="H37" s="55">
        <f t="shared" si="7"/>
        <v>-0.15</v>
      </c>
      <c r="I37" s="52">
        <v>5</v>
      </c>
      <c r="J37" s="52">
        <v>3</v>
      </c>
      <c r="K37" s="55">
        <f t="shared" si="8"/>
        <v>-0.4</v>
      </c>
      <c r="L37" s="56"/>
      <c r="M37" s="57">
        <v>45</v>
      </c>
      <c r="N37" s="57">
        <v>24</v>
      </c>
      <c r="O37" s="57">
        <v>24</v>
      </c>
      <c r="P37" s="58">
        <f t="shared" si="9"/>
        <v>0.97777777777777775</v>
      </c>
      <c r="Q37" s="58">
        <f t="shared" si="10"/>
        <v>0.70833333333333337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9</v>
      </c>
      <c r="G38" s="72">
        <v>15</v>
      </c>
      <c r="H38" s="73">
        <f t="shared" si="7"/>
        <v>0.66666666666666663</v>
      </c>
      <c r="I38" s="72">
        <v>1</v>
      </c>
      <c r="J38" s="72">
        <v>4</v>
      </c>
      <c r="K38" s="16">
        <f t="shared" si="8"/>
        <v>3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2.5</v>
      </c>
      <c r="R38" s="77">
        <f t="shared" si="11"/>
        <v>0.66666666666666663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28</v>
      </c>
      <c r="D39" s="43">
        <v>30</v>
      </c>
      <c r="E39" s="15">
        <f t="shared" si="6"/>
        <v>7.1428571428571425E-2</v>
      </c>
      <c r="F39" s="22">
        <v>22</v>
      </c>
      <c r="G39" s="22">
        <v>25</v>
      </c>
      <c r="H39" s="16">
        <f t="shared" si="7"/>
        <v>0.13636363636363635</v>
      </c>
      <c r="I39" s="22">
        <v>5</v>
      </c>
      <c r="J39" s="22">
        <v>8</v>
      </c>
      <c r="K39" s="49">
        <f t="shared" si="8"/>
        <v>0.6</v>
      </c>
      <c r="L39" s="44"/>
      <c r="M39" s="18">
        <v>39</v>
      </c>
      <c r="N39" s="18">
        <v>21</v>
      </c>
      <c r="O39" s="18">
        <v>21</v>
      </c>
      <c r="P39" s="19">
        <f t="shared" si="9"/>
        <v>0.76923076923076927</v>
      </c>
      <c r="Q39" s="19">
        <f t="shared" si="10"/>
        <v>1.1904761904761905</v>
      </c>
      <c r="R39" s="20">
        <f t="shared" si="11"/>
        <v>0.38095238095238093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39</v>
      </c>
      <c r="D40" s="53">
        <v>25</v>
      </c>
      <c r="E40" s="54">
        <f t="shared" si="6"/>
        <v>-0.35897435897435898</v>
      </c>
      <c r="F40" s="52">
        <v>15</v>
      </c>
      <c r="G40" s="52">
        <v>10</v>
      </c>
      <c r="H40" s="55">
        <f t="shared" si="7"/>
        <v>-0.33333333333333331</v>
      </c>
      <c r="I40" s="52">
        <v>1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0"/>
        <v>1.25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307</v>
      </c>
      <c r="D41" s="70">
        <v>263</v>
      </c>
      <c r="E41" s="71">
        <f t="shared" si="6"/>
        <v>-0.14332247557003258</v>
      </c>
      <c r="F41" s="72">
        <v>268</v>
      </c>
      <c r="G41" s="72">
        <v>224</v>
      </c>
      <c r="H41" s="73">
        <f t="shared" si="7"/>
        <v>-0.16417910447761194</v>
      </c>
      <c r="I41" s="72">
        <v>65</v>
      </c>
      <c r="J41" s="72">
        <v>61</v>
      </c>
      <c r="K41" s="16">
        <f t="shared" si="8"/>
        <v>-6.1538461538461542E-2</v>
      </c>
      <c r="L41" s="74"/>
      <c r="M41" s="75">
        <v>590</v>
      </c>
      <c r="N41" s="75">
        <v>349</v>
      </c>
      <c r="O41" s="75">
        <v>346</v>
      </c>
      <c r="P41" s="76">
        <f t="shared" si="9"/>
        <v>0.4457627118644068</v>
      </c>
      <c r="Q41" s="76">
        <f t="shared" si="10"/>
        <v>0.6418338108882522</v>
      </c>
      <c r="R41" s="77">
        <f t="shared" si="11"/>
        <v>0.17630057803468208</v>
      </c>
      <c r="S41" s="21"/>
      <c r="T41" s="2"/>
      <c r="U41" s="2"/>
    </row>
    <row r="42" spans="1:21" ht="15.75" thickBot="1">
      <c r="A42" s="80"/>
      <c r="B42" s="51" t="s">
        <v>15</v>
      </c>
      <c r="C42" s="52">
        <v>502</v>
      </c>
      <c r="D42" s="53">
        <v>449</v>
      </c>
      <c r="E42" s="54">
        <f t="shared" si="6"/>
        <v>-0.10557768924302789</v>
      </c>
      <c r="F42" s="52">
        <v>439</v>
      </c>
      <c r="G42" s="52">
        <v>364</v>
      </c>
      <c r="H42" s="55">
        <f t="shared" si="7"/>
        <v>-0.17084282460136674</v>
      </c>
      <c r="I42" s="52">
        <v>125</v>
      </c>
      <c r="J42" s="52">
        <v>121</v>
      </c>
      <c r="K42" s="55">
        <f t="shared" si="8"/>
        <v>-3.2000000000000001E-2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0.37447873227689743</v>
      </c>
      <c r="Q42" s="58">
        <f t="shared" si="10"/>
        <v>0.48598130841121495</v>
      </c>
      <c r="R42" s="59">
        <f t="shared" si="11"/>
        <v>0.16575342465753426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6"/>
        <v>-0.66666666666666663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7</v>
      </c>
      <c r="D44" s="43">
        <v>10</v>
      </c>
      <c r="E44" s="15">
        <f t="shared" si="6"/>
        <v>0.42857142857142855</v>
      </c>
      <c r="F44" s="22">
        <v>7</v>
      </c>
      <c r="G44" s="22">
        <v>9</v>
      </c>
      <c r="H44" s="49">
        <f>(G44-F44)/F44</f>
        <v>0.2857142857142857</v>
      </c>
      <c r="I44" s="22">
        <v>0</v>
      </c>
      <c r="J44" s="22">
        <v>5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0.43478260869565216</v>
      </c>
      <c r="Q44" s="19">
        <f t="shared" si="10"/>
        <v>0.52941176470588236</v>
      </c>
      <c r="R44" s="20">
        <f t="shared" si="11"/>
        <v>0.3125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22</v>
      </c>
      <c r="E45" s="54">
        <f t="shared" si="6"/>
        <v>0.83333333333333337</v>
      </c>
      <c r="F45" s="52">
        <v>4</v>
      </c>
      <c r="G45" s="52">
        <v>3</v>
      </c>
      <c r="H45" s="55">
        <f>(G45-F45)/F45</f>
        <v>-0.25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1.5714285714285714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6</v>
      </c>
      <c r="D46" s="47">
        <v>6</v>
      </c>
      <c r="E46" s="48">
        <f t="shared" si="6"/>
        <v>0</v>
      </c>
      <c r="F46" s="46">
        <v>5</v>
      </c>
      <c r="G46" s="46">
        <v>5</v>
      </c>
      <c r="H46" s="49">
        <f>(G46-F46)/F46</f>
        <v>0</v>
      </c>
      <c r="I46" s="46">
        <v>1</v>
      </c>
      <c r="J46" s="46">
        <v>0</v>
      </c>
      <c r="K46" s="16">
        <f t="shared" ref="K46:K47" si="12">(J46-I46)/I46</f>
        <v>-1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10</v>
      </c>
      <c r="D47" s="53">
        <v>9</v>
      </c>
      <c r="E47" s="54">
        <f t="shared" si="6"/>
        <v>-0.1</v>
      </c>
      <c r="F47" s="52">
        <v>8</v>
      </c>
      <c r="G47" s="52">
        <v>7</v>
      </c>
      <c r="H47" s="55">
        <f>(G47-F47)/F47</f>
        <v>-0.125</v>
      </c>
      <c r="I47" s="52">
        <v>1</v>
      </c>
      <c r="J47" s="52">
        <v>0</v>
      </c>
      <c r="K47" s="55">
        <f t="shared" si="12"/>
        <v>-1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0</v>
      </c>
      <c r="H49" s="55">
        <f t="shared" ref="H49:H55" si="13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4">G49/N49</f>
        <v>0</v>
      </c>
      <c r="R49" s="59">
        <f t="shared" ref="R49:R55" si="15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25</v>
      </c>
      <c r="D50" s="47">
        <v>34</v>
      </c>
      <c r="E50" s="48">
        <f t="shared" si="6"/>
        <v>0.36</v>
      </c>
      <c r="F50" s="46">
        <v>22</v>
      </c>
      <c r="G50" s="46">
        <v>32</v>
      </c>
      <c r="H50" s="49">
        <f t="shared" si="13"/>
        <v>0.45454545454545453</v>
      </c>
      <c r="I50" s="46">
        <v>0</v>
      </c>
      <c r="J50" s="46">
        <v>3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0.39080459770114945</v>
      </c>
      <c r="Q50" s="61">
        <f t="shared" si="14"/>
        <v>0.5423728813559322</v>
      </c>
      <c r="R50" s="62">
        <f t="shared" si="15"/>
        <v>5.0847457627118647E-2</v>
      </c>
      <c r="S50" s="21"/>
    </row>
    <row r="51" spans="1:19" ht="15.75" thickBot="1">
      <c r="A51" s="80"/>
      <c r="B51" s="51" t="s">
        <v>15</v>
      </c>
      <c r="C51" s="52">
        <v>41</v>
      </c>
      <c r="D51" s="53">
        <v>48</v>
      </c>
      <c r="E51" s="54">
        <f t="shared" si="6"/>
        <v>0.17073170731707318</v>
      </c>
      <c r="F51" s="52">
        <v>36</v>
      </c>
      <c r="G51" s="52">
        <v>42</v>
      </c>
      <c r="H51" s="55">
        <f t="shared" si="13"/>
        <v>0.16666666666666666</v>
      </c>
      <c r="I51" s="52">
        <v>1</v>
      </c>
      <c r="J51" s="52">
        <v>5</v>
      </c>
      <c r="K51" s="55">
        <f t="shared" ref="K51:K53" si="16">(J51-I51)/I51</f>
        <v>4</v>
      </c>
      <c r="L51" s="65"/>
      <c r="M51" s="57">
        <v>159</v>
      </c>
      <c r="N51" s="57">
        <v>114</v>
      </c>
      <c r="O51" s="57">
        <v>112</v>
      </c>
      <c r="P51" s="58">
        <f t="shared" si="9"/>
        <v>0.30188679245283018</v>
      </c>
      <c r="Q51" s="58">
        <f t="shared" si="14"/>
        <v>0.36842105263157893</v>
      </c>
      <c r="R51" s="59">
        <f t="shared" si="15"/>
        <v>4.4642857142857144E-2</v>
      </c>
      <c r="S51" s="21"/>
    </row>
    <row r="52" spans="1:19" ht="15.75" thickBot="1">
      <c r="A52" s="80" t="s">
        <v>28</v>
      </c>
      <c r="B52" s="42" t="s">
        <v>14</v>
      </c>
      <c r="C52" s="46">
        <v>22</v>
      </c>
      <c r="D52" s="47">
        <v>12</v>
      </c>
      <c r="E52" s="48">
        <f t="shared" si="6"/>
        <v>-0.45454545454545453</v>
      </c>
      <c r="F52" s="46">
        <v>18</v>
      </c>
      <c r="G52" s="46">
        <v>11</v>
      </c>
      <c r="H52" s="49">
        <f t="shared" si="13"/>
        <v>-0.3888888888888889</v>
      </c>
      <c r="I52" s="46">
        <v>1</v>
      </c>
      <c r="J52" s="46">
        <v>2</v>
      </c>
      <c r="K52" s="16">
        <f t="shared" si="16"/>
        <v>1</v>
      </c>
      <c r="L52" s="64"/>
      <c r="M52" s="50">
        <v>34</v>
      </c>
      <c r="N52" s="50">
        <v>17</v>
      </c>
      <c r="O52" s="50">
        <v>17</v>
      </c>
      <c r="P52" s="61">
        <f t="shared" si="9"/>
        <v>0.35294117647058826</v>
      </c>
      <c r="Q52" s="61">
        <f t="shared" si="14"/>
        <v>0.6470588235294118</v>
      </c>
      <c r="R52" s="62">
        <f t="shared" si="15"/>
        <v>0.11764705882352941</v>
      </c>
      <c r="S52" s="21"/>
    </row>
    <row r="53" spans="1:19" ht="15.75" thickBot="1">
      <c r="A53" s="80"/>
      <c r="B53" s="51" t="s">
        <v>15</v>
      </c>
      <c r="C53" s="52">
        <v>27</v>
      </c>
      <c r="D53" s="53">
        <v>22</v>
      </c>
      <c r="E53" s="54">
        <f t="shared" si="6"/>
        <v>-0.18518518518518517</v>
      </c>
      <c r="F53" s="52">
        <v>21</v>
      </c>
      <c r="G53" s="52">
        <v>16</v>
      </c>
      <c r="H53" s="55">
        <f t="shared" si="13"/>
        <v>-0.23809523809523808</v>
      </c>
      <c r="I53" s="52">
        <v>1</v>
      </c>
      <c r="J53" s="52">
        <v>3</v>
      </c>
      <c r="K53" s="55">
        <f t="shared" si="16"/>
        <v>2</v>
      </c>
      <c r="L53" s="65"/>
      <c r="M53" s="57">
        <v>67</v>
      </c>
      <c r="N53" s="57">
        <v>45</v>
      </c>
      <c r="O53" s="57">
        <v>43</v>
      </c>
      <c r="P53" s="58">
        <f t="shared" si="9"/>
        <v>0.32835820895522388</v>
      </c>
      <c r="Q53" s="58">
        <f t="shared" si="14"/>
        <v>0.35555555555555557</v>
      </c>
      <c r="R53" s="59">
        <f t="shared" si="15"/>
        <v>6.9767441860465115E-2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3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3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4"/>
        <v>0</v>
      </c>
      <c r="R55" s="59">
        <f t="shared" si="15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119</v>
      </c>
      <c r="D6" s="9" t="s">
        <v>116</v>
      </c>
      <c r="E6" s="8" t="s">
        <v>86</v>
      </c>
      <c r="F6" s="8" t="s">
        <v>120</v>
      </c>
      <c r="G6" s="8" t="s">
        <v>117</v>
      </c>
      <c r="H6" s="8" t="s">
        <v>86</v>
      </c>
      <c r="I6" s="8" t="s">
        <v>121</v>
      </c>
      <c r="J6" s="8" t="s">
        <v>118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2221</v>
      </c>
      <c r="D7" s="14">
        <v>2294</v>
      </c>
      <c r="E7" s="15">
        <f t="shared" ref="E7:E15" si="0">(D7-C7)/C7</f>
        <v>3.286807744259343E-2</v>
      </c>
      <c r="F7" s="14">
        <v>1676</v>
      </c>
      <c r="G7" s="14">
        <v>1685</v>
      </c>
      <c r="H7" s="16">
        <f t="shared" ref="H7:H15" si="1">(G7-F7)/F7</f>
        <v>5.3699284009546535E-3</v>
      </c>
      <c r="I7" s="14">
        <v>406</v>
      </c>
      <c r="J7" s="14">
        <v>505</v>
      </c>
      <c r="K7" s="16">
        <f t="shared" ref="K7:K15" si="2">(J7-I7)/I7</f>
        <v>0.24384236453201971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0.61271367521367526</v>
      </c>
      <c r="Q7" s="19">
        <f t="shared" ref="Q7:Q15" si="4">G7/N7</f>
        <v>0.78117756142790917</v>
      </c>
      <c r="R7" s="20">
        <f t="shared" ref="R7:R15" si="5">J7/O7</f>
        <v>0.23877068557919623</v>
      </c>
      <c r="S7" s="21"/>
      <c r="T7" s="2"/>
      <c r="U7" s="2"/>
    </row>
    <row r="8" spans="1:21">
      <c r="A8" s="91" t="s">
        <v>5</v>
      </c>
      <c r="B8" s="92"/>
      <c r="C8" s="22">
        <v>415</v>
      </c>
      <c r="D8" s="22">
        <v>424</v>
      </c>
      <c r="E8" s="15">
        <f t="shared" si="0"/>
        <v>2.1686746987951807E-2</v>
      </c>
      <c r="F8" s="22">
        <v>300</v>
      </c>
      <c r="G8" s="22">
        <v>315</v>
      </c>
      <c r="H8" s="16">
        <f t="shared" si="1"/>
        <v>0.05</v>
      </c>
      <c r="I8" s="22">
        <v>83</v>
      </c>
      <c r="J8" s="22">
        <v>102</v>
      </c>
      <c r="K8" s="16">
        <f t="shared" si="2"/>
        <v>0.2289156626506024</v>
      </c>
      <c r="L8" s="17"/>
      <c r="M8" s="18">
        <v>392</v>
      </c>
      <c r="N8" s="18">
        <v>198</v>
      </c>
      <c r="O8" s="18">
        <v>195</v>
      </c>
      <c r="P8" s="19">
        <f t="shared" si="3"/>
        <v>1.0816326530612246</v>
      </c>
      <c r="Q8" s="19">
        <f t="shared" si="4"/>
        <v>1.5909090909090908</v>
      </c>
      <c r="R8" s="20">
        <f t="shared" si="5"/>
        <v>0.52307692307692311</v>
      </c>
      <c r="S8" s="21"/>
      <c r="T8" s="2"/>
      <c r="U8" s="2"/>
    </row>
    <row r="9" spans="1:21">
      <c r="A9" s="91" t="s">
        <v>40</v>
      </c>
      <c r="B9" s="92"/>
      <c r="C9" s="22">
        <v>324</v>
      </c>
      <c r="D9" s="22">
        <v>334</v>
      </c>
      <c r="E9" s="15">
        <f t="shared" si="0"/>
        <v>3.0864197530864196E-2</v>
      </c>
      <c r="F9" s="22">
        <v>250</v>
      </c>
      <c r="G9" s="22">
        <v>244</v>
      </c>
      <c r="H9" s="16">
        <f t="shared" si="1"/>
        <v>-2.4E-2</v>
      </c>
      <c r="I9" s="22">
        <v>71</v>
      </c>
      <c r="J9" s="22">
        <v>91</v>
      </c>
      <c r="K9" s="16">
        <f t="shared" si="2"/>
        <v>0.28169014084507044</v>
      </c>
      <c r="L9" s="17"/>
      <c r="M9" s="18">
        <v>343</v>
      </c>
      <c r="N9" s="18">
        <v>169</v>
      </c>
      <c r="O9" s="18">
        <v>167</v>
      </c>
      <c r="P9" s="19">
        <f t="shared" si="3"/>
        <v>0.97376093294460642</v>
      </c>
      <c r="Q9" s="19">
        <f t="shared" si="4"/>
        <v>1.4437869822485208</v>
      </c>
      <c r="R9" s="20">
        <f t="shared" si="5"/>
        <v>0.54491017964071853</v>
      </c>
      <c r="S9" s="21"/>
      <c r="T9" s="2"/>
      <c r="U9" s="2"/>
    </row>
    <row r="10" spans="1:21">
      <c r="A10" s="91" t="s">
        <v>6</v>
      </c>
      <c r="B10" s="92"/>
      <c r="C10" s="22">
        <v>1542</v>
      </c>
      <c r="D10" s="22">
        <v>1528</v>
      </c>
      <c r="E10" s="15">
        <f t="shared" si="0"/>
        <v>-9.0791180285343717E-3</v>
      </c>
      <c r="F10" s="22">
        <v>1149</v>
      </c>
      <c r="G10" s="22">
        <v>1173</v>
      </c>
      <c r="H10" s="16">
        <f t="shared" si="1"/>
        <v>2.0887728459530026E-2</v>
      </c>
      <c r="I10" s="22">
        <v>257</v>
      </c>
      <c r="J10" s="22">
        <v>302</v>
      </c>
      <c r="K10" s="16">
        <f t="shared" si="2"/>
        <v>0.17509727626459143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0.72075471698113203</v>
      </c>
      <c r="Q10" s="19">
        <f t="shared" si="4"/>
        <v>1.0625</v>
      </c>
      <c r="R10" s="20">
        <f t="shared" si="5"/>
        <v>0.27655677655677657</v>
      </c>
      <c r="S10" s="21"/>
      <c r="T10" s="2"/>
      <c r="U10" s="2"/>
    </row>
    <row r="11" spans="1:21">
      <c r="A11" s="91" t="s">
        <v>7</v>
      </c>
      <c r="B11" s="92"/>
      <c r="C11" s="14">
        <v>157</v>
      </c>
      <c r="D11" s="14">
        <v>170</v>
      </c>
      <c r="E11" s="15">
        <f t="shared" si="0"/>
        <v>8.2802547770700632E-2</v>
      </c>
      <c r="F11" s="14">
        <v>140</v>
      </c>
      <c r="G11" s="14">
        <v>141</v>
      </c>
      <c r="H11" s="16">
        <f t="shared" si="1"/>
        <v>7.1428571428571426E-3</v>
      </c>
      <c r="I11" s="14">
        <v>49</v>
      </c>
      <c r="J11" s="14">
        <v>76</v>
      </c>
      <c r="K11" s="16">
        <f t="shared" si="2"/>
        <v>0.55102040816326525</v>
      </c>
      <c r="L11" s="17"/>
      <c r="M11" s="18">
        <v>575</v>
      </c>
      <c r="N11" s="18">
        <v>460</v>
      </c>
      <c r="O11" s="18">
        <v>443</v>
      </c>
      <c r="P11" s="19">
        <f t="shared" si="3"/>
        <v>0.29565217391304349</v>
      </c>
      <c r="Q11" s="19">
        <f t="shared" si="4"/>
        <v>0.30652173913043479</v>
      </c>
      <c r="R11" s="20">
        <f t="shared" si="5"/>
        <v>0.17155756207674944</v>
      </c>
      <c r="S11" s="21"/>
      <c r="T11" s="2"/>
      <c r="U11" s="2"/>
    </row>
    <row r="12" spans="1:21">
      <c r="A12" s="91" t="s">
        <v>8</v>
      </c>
      <c r="B12" s="92"/>
      <c r="C12" s="14">
        <v>476</v>
      </c>
      <c r="D12" s="14">
        <v>505</v>
      </c>
      <c r="E12" s="15">
        <f t="shared" si="0"/>
        <v>6.0924369747899158E-2</v>
      </c>
      <c r="F12" s="14">
        <v>346</v>
      </c>
      <c r="G12" s="14">
        <v>339</v>
      </c>
      <c r="H12" s="16">
        <f t="shared" si="1"/>
        <v>-2.023121387283237E-2</v>
      </c>
      <c r="I12" s="14">
        <v>87</v>
      </c>
      <c r="J12" s="14">
        <v>123</v>
      </c>
      <c r="K12" s="16">
        <f t="shared" si="2"/>
        <v>0.41379310344827586</v>
      </c>
      <c r="L12" s="17"/>
      <c r="M12" s="18">
        <v>985</v>
      </c>
      <c r="N12" s="18">
        <v>536</v>
      </c>
      <c r="O12" s="18">
        <v>525</v>
      </c>
      <c r="P12" s="19">
        <f t="shared" si="3"/>
        <v>0.51269035532994922</v>
      </c>
      <c r="Q12" s="19">
        <f t="shared" si="4"/>
        <v>0.6324626865671642</v>
      </c>
      <c r="R12" s="20">
        <f t="shared" si="5"/>
        <v>0.23428571428571429</v>
      </c>
      <c r="S12" s="21"/>
      <c r="T12" s="2"/>
      <c r="U12" s="2"/>
    </row>
    <row r="13" spans="1:21">
      <c r="A13" s="91" t="s">
        <v>9</v>
      </c>
      <c r="B13" s="92"/>
      <c r="C13" s="23">
        <v>46</v>
      </c>
      <c r="D13" s="23">
        <v>91</v>
      </c>
      <c r="E13" s="15">
        <f t="shared" si="0"/>
        <v>0.97826086956521741</v>
      </c>
      <c r="F13" s="23">
        <v>41</v>
      </c>
      <c r="G13" s="23">
        <v>32</v>
      </c>
      <c r="H13" s="16">
        <f t="shared" si="1"/>
        <v>-0.21951219512195122</v>
      </c>
      <c r="I13" s="23">
        <v>13</v>
      </c>
      <c r="J13" s="23">
        <v>4</v>
      </c>
      <c r="K13" s="16">
        <f>(J13-I13)/I13</f>
        <v>-0.69230769230769229</v>
      </c>
      <c r="L13" s="17"/>
      <c r="M13" s="18">
        <v>64</v>
      </c>
      <c r="N13" s="18">
        <v>57</v>
      </c>
      <c r="O13" s="18">
        <v>55</v>
      </c>
      <c r="P13" s="19">
        <f t="shared" si="3"/>
        <v>1.421875</v>
      </c>
      <c r="Q13" s="19">
        <f t="shared" si="4"/>
        <v>0.56140350877192979</v>
      </c>
      <c r="R13" s="20">
        <f t="shared" si="5"/>
        <v>7.2727272727272724E-2</v>
      </c>
      <c r="S13" s="21"/>
      <c r="T13" s="2"/>
      <c r="U13" s="2"/>
    </row>
    <row r="14" spans="1:21">
      <c r="A14" s="82" t="s">
        <v>10</v>
      </c>
      <c r="B14" s="83"/>
      <c r="C14" s="22">
        <v>832</v>
      </c>
      <c r="D14" s="22">
        <v>830</v>
      </c>
      <c r="E14" s="15">
        <f t="shared" si="0"/>
        <v>-2.403846153846154E-3</v>
      </c>
      <c r="F14" s="22">
        <v>293</v>
      </c>
      <c r="G14" s="22">
        <v>242</v>
      </c>
      <c r="H14" s="16">
        <f t="shared" si="1"/>
        <v>-0.17406143344709898</v>
      </c>
      <c r="I14" s="22">
        <v>44</v>
      </c>
      <c r="J14" s="22">
        <v>40</v>
      </c>
      <c r="K14" s="16">
        <f t="shared" si="2"/>
        <v>-9.0909090909090912E-2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0.91814159292035402</v>
      </c>
      <c r="Q14" s="19">
        <f t="shared" si="4"/>
        <v>0.74233128834355833</v>
      </c>
      <c r="R14" s="20">
        <f t="shared" si="5"/>
        <v>0.12658227848101267</v>
      </c>
      <c r="S14" s="21"/>
      <c r="T14" s="24"/>
      <c r="U14" s="24"/>
    </row>
    <row r="15" spans="1:21">
      <c r="A15" s="84" t="s">
        <v>11</v>
      </c>
      <c r="B15" s="85"/>
      <c r="C15" s="25">
        <f>C7+C14</f>
        <v>3053</v>
      </c>
      <c r="D15" s="26">
        <f>D7+D14</f>
        <v>3124</v>
      </c>
      <c r="E15" s="27">
        <f t="shared" si="0"/>
        <v>2.3255813953488372E-2</v>
      </c>
      <c r="F15" s="25">
        <f>F7+F14</f>
        <v>1969</v>
      </c>
      <c r="G15" s="25">
        <f>G7+G14</f>
        <v>1927</v>
      </c>
      <c r="H15" s="28">
        <f t="shared" si="1"/>
        <v>-2.1330624682579988E-2</v>
      </c>
      <c r="I15" s="25">
        <f>I7+I14</f>
        <v>450</v>
      </c>
      <c r="J15" s="25">
        <f>J7+J14</f>
        <v>545</v>
      </c>
      <c r="K15" s="28">
        <f t="shared" si="2"/>
        <v>0.21111111111111111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0.67211703958691915</v>
      </c>
      <c r="Q15" s="31">
        <f t="shared" si="4"/>
        <v>0.77607732581554567</v>
      </c>
      <c r="R15" s="32">
        <f t="shared" si="5"/>
        <v>0.22418757712875359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237</v>
      </c>
      <c r="D17" s="43">
        <v>248</v>
      </c>
      <c r="E17" s="15">
        <f t="shared" ref="E17:E55" si="6">(D17-C17)/C17</f>
        <v>4.6413502109704644E-2</v>
      </c>
      <c r="F17" s="22">
        <v>166</v>
      </c>
      <c r="G17" s="22">
        <v>178</v>
      </c>
      <c r="H17" s="16">
        <f t="shared" ref="H17:H43" si="7">(G17-F17)/F17</f>
        <v>7.2289156626506021E-2</v>
      </c>
      <c r="I17" s="22">
        <v>50</v>
      </c>
      <c r="J17" s="22">
        <v>50</v>
      </c>
      <c r="K17" s="16">
        <f t="shared" ref="K17:K42" si="8">(J17-I17)/I17</f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0.81848184818481851</v>
      </c>
      <c r="Q17" s="19">
        <f t="shared" ref="Q17:Q47" si="10">G17/N17</f>
        <v>1.2447552447552448</v>
      </c>
      <c r="R17" s="20">
        <f t="shared" ref="R17:R47" si="11">J17/O17</f>
        <v>0.352112676056338</v>
      </c>
      <c r="S17" s="21"/>
      <c r="T17" s="2"/>
      <c r="U17" s="2"/>
    </row>
    <row r="18" spans="1:21">
      <c r="A18" s="89"/>
      <c r="B18" s="42" t="s">
        <v>15</v>
      </c>
      <c r="C18" s="46">
        <v>308</v>
      </c>
      <c r="D18" s="47">
        <v>361</v>
      </c>
      <c r="E18" s="48">
        <f t="shared" si="6"/>
        <v>0.17207792207792208</v>
      </c>
      <c r="F18" s="46">
        <v>214</v>
      </c>
      <c r="G18" s="46">
        <v>241</v>
      </c>
      <c r="H18" s="49">
        <f t="shared" si="7"/>
        <v>0.12616822429906541</v>
      </c>
      <c r="I18" s="46">
        <v>70</v>
      </c>
      <c r="J18" s="46">
        <v>83</v>
      </c>
      <c r="K18" s="49">
        <f t="shared" si="8"/>
        <v>0.18571428571428572</v>
      </c>
      <c r="L18" s="44"/>
      <c r="M18" s="50">
        <v>442</v>
      </c>
      <c r="N18" s="50">
        <v>219</v>
      </c>
      <c r="O18" s="50">
        <v>217</v>
      </c>
      <c r="P18" s="19">
        <f t="shared" si="9"/>
        <v>0.81674208144796379</v>
      </c>
      <c r="Q18" s="19">
        <f t="shared" si="10"/>
        <v>1.1004566210045663</v>
      </c>
      <c r="R18" s="20">
        <f t="shared" si="11"/>
        <v>0.38248847926267282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129</v>
      </c>
      <c r="D19" s="53">
        <v>139</v>
      </c>
      <c r="E19" s="54">
        <f t="shared" si="6"/>
        <v>7.7519379844961239E-2</v>
      </c>
      <c r="F19" s="52">
        <v>40</v>
      </c>
      <c r="G19" s="52">
        <v>21</v>
      </c>
      <c r="H19" s="55">
        <f t="shared" si="7"/>
        <v>-0.47499999999999998</v>
      </c>
      <c r="I19" s="52">
        <v>3</v>
      </c>
      <c r="J19" s="52">
        <v>1</v>
      </c>
      <c r="K19" s="55">
        <f t="shared" si="8"/>
        <v>-0.66666666666666663</v>
      </c>
      <c r="L19" s="56"/>
      <c r="M19" s="57">
        <v>153</v>
      </c>
      <c r="N19" s="57">
        <v>42</v>
      </c>
      <c r="O19" s="57">
        <v>40</v>
      </c>
      <c r="P19" s="58">
        <f t="shared" si="9"/>
        <v>0.90849673202614378</v>
      </c>
      <c r="Q19" s="58">
        <f t="shared" si="10"/>
        <v>0.5</v>
      </c>
      <c r="R19" s="59">
        <f t="shared" si="11"/>
        <v>2.5000000000000001E-2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290</v>
      </c>
      <c r="D20" s="47">
        <v>277</v>
      </c>
      <c r="E20" s="48">
        <f t="shared" si="6"/>
        <v>-4.4827586206896551E-2</v>
      </c>
      <c r="F20" s="46">
        <v>214</v>
      </c>
      <c r="G20" s="46">
        <v>209</v>
      </c>
      <c r="H20" s="49">
        <f t="shared" si="7"/>
        <v>-2.336448598130841E-2</v>
      </c>
      <c r="I20" s="46">
        <v>32</v>
      </c>
      <c r="J20" s="46">
        <v>49</v>
      </c>
      <c r="K20" s="16">
        <f t="shared" si="8"/>
        <v>0.53125</v>
      </c>
      <c r="L20" s="44"/>
      <c r="M20" s="50">
        <v>335</v>
      </c>
      <c r="N20" s="50">
        <v>157</v>
      </c>
      <c r="O20" s="50">
        <v>153</v>
      </c>
      <c r="P20" s="61">
        <f t="shared" si="9"/>
        <v>0.82686567164179103</v>
      </c>
      <c r="Q20" s="61">
        <f t="shared" si="10"/>
        <v>1.3312101910828025</v>
      </c>
      <c r="R20" s="62">
        <f t="shared" si="11"/>
        <v>0.3202614379084967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412</v>
      </c>
      <c r="D21" s="43">
        <v>410</v>
      </c>
      <c r="E21" s="15">
        <f t="shared" si="6"/>
        <v>-4.8543689320388345E-3</v>
      </c>
      <c r="F21" s="22">
        <v>302</v>
      </c>
      <c r="G21" s="22">
        <v>297</v>
      </c>
      <c r="H21" s="16">
        <f t="shared" si="7"/>
        <v>-1.6556291390728478E-2</v>
      </c>
      <c r="I21" s="22">
        <v>49</v>
      </c>
      <c r="J21" s="22">
        <v>81</v>
      </c>
      <c r="K21" s="49">
        <f t="shared" si="8"/>
        <v>0.65306122448979587</v>
      </c>
      <c r="L21" s="44"/>
      <c r="M21" s="18">
        <v>567</v>
      </c>
      <c r="N21" s="18">
        <v>304</v>
      </c>
      <c r="O21" s="18">
        <v>298</v>
      </c>
      <c r="P21" s="19">
        <f t="shared" si="9"/>
        <v>0.72310405643738973</v>
      </c>
      <c r="Q21" s="19">
        <f t="shared" si="10"/>
        <v>0.97697368421052633</v>
      </c>
      <c r="R21" s="20">
        <f t="shared" si="11"/>
        <v>0.27181208053691275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177</v>
      </c>
      <c r="D22" s="53">
        <v>177</v>
      </c>
      <c r="E22" s="54">
        <f t="shared" si="6"/>
        <v>0</v>
      </c>
      <c r="F22" s="52">
        <v>76</v>
      </c>
      <c r="G22" s="52">
        <v>69</v>
      </c>
      <c r="H22" s="55">
        <f t="shared" si="7"/>
        <v>-9.2105263157894732E-2</v>
      </c>
      <c r="I22" s="52">
        <v>19</v>
      </c>
      <c r="J22" s="52">
        <v>13</v>
      </c>
      <c r="K22" s="55">
        <f t="shared" si="8"/>
        <v>-0.31578947368421051</v>
      </c>
      <c r="L22" s="56"/>
      <c r="M22" s="57">
        <v>186</v>
      </c>
      <c r="N22" s="57">
        <v>75</v>
      </c>
      <c r="O22" s="57">
        <v>75</v>
      </c>
      <c r="P22" s="58">
        <f t="shared" si="9"/>
        <v>0.95161290322580649</v>
      </c>
      <c r="Q22" s="58">
        <f t="shared" si="10"/>
        <v>0.92</v>
      </c>
      <c r="R22" s="59">
        <f t="shared" si="11"/>
        <v>0.17333333333333334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306</v>
      </c>
      <c r="D23" s="47">
        <v>304</v>
      </c>
      <c r="E23" s="48">
        <f t="shared" si="6"/>
        <v>-6.5359477124183009E-3</v>
      </c>
      <c r="F23" s="46">
        <v>213</v>
      </c>
      <c r="G23" s="46">
        <v>241</v>
      </c>
      <c r="H23" s="49">
        <f t="shared" si="7"/>
        <v>0.13145539906103287</v>
      </c>
      <c r="I23" s="46">
        <v>42</v>
      </c>
      <c r="J23" s="46">
        <v>49</v>
      </c>
      <c r="K23" s="16">
        <f t="shared" si="8"/>
        <v>0.16666666666666666</v>
      </c>
      <c r="L23" s="44"/>
      <c r="M23" s="50">
        <v>307</v>
      </c>
      <c r="N23" s="50">
        <v>129</v>
      </c>
      <c r="O23" s="50">
        <v>128</v>
      </c>
      <c r="P23" s="61">
        <f t="shared" si="9"/>
        <v>0.99022801302931596</v>
      </c>
      <c r="Q23" s="61">
        <f t="shared" si="10"/>
        <v>1.8682170542635659</v>
      </c>
      <c r="R23" s="62">
        <f t="shared" si="11"/>
        <v>0.3828125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419</v>
      </c>
      <c r="D24" s="43">
        <v>432</v>
      </c>
      <c r="E24" s="15">
        <f t="shared" si="6"/>
        <v>3.1026252983293555E-2</v>
      </c>
      <c r="F24" s="22">
        <v>301</v>
      </c>
      <c r="G24" s="22">
        <v>328</v>
      </c>
      <c r="H24" s="16">
        <f t="shared" si="7"/>
        <v>8.9700996677740868E-2</v>
      </c>
      <c r="I24" s="22">
        <v>63</v>
      </c>
      <c r="J24" s="22">
        <v>80</v>
      </c>
      <c r="K24" s="49">
        <f t="shared" si="8"/>
        <v>0.26984126984126983</v>
      </c>
      <c r="L24" s="44"/>
      <c r="M24" s="18">
        <v>478</v>
      </c>
      <c r="N24" s="18">
        <v>225</v>
      </c>
      <c r="O24" s="18">
        <v>223</v>
      </c>
      <c r="P24" s="19">
        <f t="shared" si="9"/>
        <v>0.90376569037656906</v>
      </c>
      <c r="Q24" s="19">
        <f t="shared" si="10"/>
        <v>1.4577777777777778</v>
      </c>
      <c r="R24" s="20">
        <f t="shared" si="11"/>
        <v>0.35874439461883406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226</v>
      </c>
      <c r="D25" s="53">
        <v>217</v>
      </c>
      <c r="E25" s="54">
        <f t="shared" si="6"/>
        <v>-3.9823008849557522E-2</v>
      </c>
      <c r="F25" s="52">
        <v>57</v>
      </c>
      <c r="G25" s="52">
        <v>40</v>
      </c>
      <c r="H25" s="55">
        <f t="shared" si="7"/>
        <v>-0.2982456140350877</v>
      </c>
      <c r="I25" s="52">
        <v>4</v>
      </c>
      <c r="J25" s="52">
        <v>2</v>
      </c>
      <c r="K25" s="55">
        <f t="shared" si="8"/>
        <v>-0.5</v>
      </c>
      <c r="L25" s="56"/>
      <c r="M25" s="57">
        <v>224</v>
      </c>
      <c r="N25" s="57">
        <v>59</v>
      </c>
      <c r="O25" s="57">
        <v>58</v>
      </c>
      <c r="P25" s="58">
        <f t="shared" si="9"/>
        <v>0.96875</v>
      </c>
      <c r="Q25" s="58">
        <f t="shared" si="10"/>
        <v>0.67796610169491522</v>
      </c>
      <c r="R25" s="59">
        <f t="shared" si="11"/>
        <v>3.4482758620689655E-2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175</v>
      </c>
      <c r="D26" s="47">
        <v>195</v>
      </c>
      <c r="E26" s="48">
        <f t="shared" si="6"/>
        <v>0.11428571428571428</v>
      </c>
      <c r="F26" s="46">
        <v>125</v>
      </c>
      <c r="G26" s="46">
        <v>145</v>
      </c>
      <c r="H26" s="49">
        <f t="shared" si="7"/>
        <v>0.16</v>
      </c>
      <c r="I26" s="46">
        <v>45</v>
      </c>
      <c r="J26" s="46">
        <v>38</v>
      </c>
      <c r="K26" s="16">
        <f t="shared" si="8"/>
        <v>-0.15555555555555556</v>
      </c>
      <c r="L26" s="44"/>
      <c r="M26" s="50">
        <v>217</v>
      </c>
      <c r="N26" s="50">
        <v>104</v>
      </c>
      <c r="O26" s="50">
        <v>102</v>
      </c>
      <c r="P26" s="61">
        <f t="shared" si="9"/>
        <v>0.89861751152073732</v>
      </c>
      <c r="Q26" s="61">
        <f t="shared" si="10"/>
        <v>1.3942307692307692</v>
      </c>
      <c r="R26" s="62">
        <f t="shared" si="11"/>
        <v>0.37254901960784315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239</v>
      </c>
      <c r="D27" s="43">
        <v>251</v>
      </c>
      <c r="E27" s="15">
        <f t="shared" si="6"/>
        <v>5.0209205020920501E-2</v>
      </c>
      <c r="F27" s="22">
        <v>179</v>
      </c>
      <c r="G27" s="22">
        <v>186</v>
      </c>
      <c r="H27" s="16">
        <f t="shared" si="7"/>
        <v>3.9106145251396648E-2</v>
      </c>
      <c r="I27" s="22">
        <v>62</v>
      </c>
      <c r="J27" s="22">
        <v>44</v>
      </c>
      <c r="K27" s="49">
        <f t="shared" si="8"/>
        <v>-0.29032258064516131</v>
      </c>
      <c r="L27" s="44"/>
      <c r="M27" s="18">
        <v>316</v>
      </c>
      <c r="N27" s="18">
        <v>185</v>
      </c>
      <c r="O27" s="18">
        <v>182</v>
      </c>
      <c r="P27" s="19">
        <f t="shared" si="9"/>
        <v>0.79430379746835444</v>
      </c>
      <c r="Q27" s="19">
        <f t="shared" si="10"/>
        <v>1.0054054054054054</v>
      </c>
      <c r="R27" s="20">
        <f t="shared" si="11"/>
        <v>0.24175824175824176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23</v>
      </c>
      <c r="D28" s="53">
        <v>23</v>
      </c>
      <c r="E28" s="54">
        <f t="shared" si="6"/>
        <v>0</v>
      </c>
      <c r="F28" s="52">
        <v>11</v>
      </c>
      <c r="G28" s="52">
        <v>10</v>
      </c>
      <c r="H28" s="55">
        <f t="shared" si="7"/>
        <v>-9.0909090909090912E-2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0.76923076923076927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63</v>
      </c>
      <c r="D29" s="47">
        <v>60</v>
      </c>
      <c r="E29" s="48">
        <f t="shared" si="6"/>
        <v>-4.7619047619047616E-2</v>
      </c>
      <c r="F29" s="46">
        <v>43</v>
      </c>
      <c r="G29" s="46">
        <v>43</v>
      </c>
      <c r="H29" s="49">
        <f t="shared" si="7"/>
        <v>0</v>
      </c>
      <c r="I29" s="46">
        <v>11</v>
      </c>
      <c r="J29" s="46">
        <v>17</v>
      </c>
      <c r="K29" s="16">
        <f t="shared" si="8"/>
        <v>0.54545454545454541</v>
      </c>
      <c r="L29" s="44"/>
      <c r="M29" s="50">
        <v>75</v>
      </c>
      <c r="N29" s="50">
        <v>48</v>
      </c>
      <c r="O29" s="50">
        <v>48</v>
      </c>
      <c r="P29" s="61">
        <f t="shared" si="9"/>
        <v>0.8</v>
      </c>
      <c r="Q29" s="61">
        <f t="shared" si="10"/>
        <v>0.89583333333333337</v>
      </c>
      <c r="R29" s="62">
        <f t="shared" si="11"/>
        <v>0.35416666666666669</v>
      </c>
      <c r="S29" s="21"/>
      <c r="T29" s="2"/>
      <c r="U29" s="2"/>
    </row>
    <row r="30" spans="1:21" ht="15.75" thickBot="1">
      <c r="A30" s="79"/>
      <c r="B30" s="42" t="s">
        <v>15</v>
      </c>
      <c r="C30" s="22">
        <v>92</v>
      </c>
      <c r="D30" s="43">
        <v>96</v>
      </c>
      <c r="E30" s="15">
        <f t="shared" si="6"/>
        <v>4.3478260869565216E-2</v>
      </c>
      <c r="F30" s="22">
        <v>62</v>
      </c>
      <c r="G30" s="22">
        <v>70</v>
      </c>
      <c r="H30" s="16">
        <f t="shared" si="7"/>
        <v>0.12903225806451613</v>
      </c>
      <c r="I30" s="22">
        <v>15</v>
      </c>
      <c r="J30" s="22">
        <v>25</v>
      </c>
      <c r="K30" s="49">
        <f t="shared" si="8"/>
        <v>0.66666666666666663</v>
      </c>
      <c r="L30" s="44"/>
      <c r="M30" s="18">
        <v>139</v>
      </c>
      <c r="N30" s="18">
        <v>83</v>
      </c>
      <c r="O30" s="18">
        <v>81</v>
      </c>
      <c r="P30" s="19">
        <f t="shared" si="9"/>
        <v>0.69064748201438853</v>
      </c>
      <c r="Q30" s="19">
        <f t="shared" si="10"/>
        <v>0.84337349397590367</v>
      </c>
      <c r="R30" s="20">
        <f t="shared" si="11"/>
        <v>0.30864197530864196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92</v>
      </c>
      <c r="D31" s="53">
        <v>90</v>
      </c>
      <c r="E31" s="54">
        <f t="shared" si="6"/>
        <v>-2.1739130434782608E-2</v>
      </c>
      <c r="F31" s="52">
        <v>56</v>
      </c>
      <c r="G31" s="52">
        <v>63</v>
      </c>
      <c r="H31" s="55">
        <f t="shared" si="7"/>
        <v>0.125</v>
      </c>
      <c r="I31" s="52">
        <v>13</v>
      </c>
      <c r="J31" s="52">
        <v>19</v>
      </c>
      <c r="K31" s="55">
        <f t="shared" si="8"/>
        <v>0.46153846153846156</v>
      </c>
      <c r="L31" s="56"/>
      <c r="M31" s="57">
        <v>112</v>
      </c>
      <c r="N31" s="57">
        <v>63</v>
      </c>
      <c r="O31" s="57">
        <v>56</v>
      </c>
      <c r="P31" s="58">
        <f t="shared" si="9"/>
        <v>0.8035714285714286</v>
      </c>
      <c r="Q31" s="58">
        <f t="shared" si="10"/>
        <v>1</v>
      </c>
      <c r="R31" s="59">
        <f t="shared" si="11"/>
        <v>0.3392857142857143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21</v>
      </c>
      <c r="D32" s="47">
        <v>13</v>
      </c>
      <c r="E32" s="48">
        <f t="shared" si="6"/>
        <v>-0.38095238095238093</v>
      </c>
      <c r="F32" s="46">
        <v>19</v>
      </c>
      <c r="G32" s="46">
        <v>12</v>
      </c>
      <c r="H32" s="49">
        <f t="shared" si="7"/>
        <v>-0.36842105263157893</v>
      </c>
      <c r="I32" s="46">
        <v>10</v>
      </c>
      <c r="J32" s="46">
        <v>7</v>
      </c>
      <c r="K32" s="16">
        <f t="shared" si="8"/>
        <v>-0.3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32</v>
      </c>
      <c r="D33" s="43">
        <v>27</v>
      </c>
      <c r="E33" s="15">
        <f t="shared" si="6"/>
        <v>-0.15625</v>
      </c>
      <c r="F33" s="22">
        <v>29</v>
      </c>
      <c r="G33" s="22">
        <v>20</v>
      </c>
      <c r="H33" s="16">
        <f t="shared" si="7"/>
        <v>-0.31034482758620691</v>
      </c>
      <c r="I33" s="22">
        <v>16</v>
      </c>
      <c r="J33" s="22">
        <v>12</v>
      </c>
      <c r="K33" s="49">
        <f t="shared" si="8"/>
        <v>-0.25</v>
      </c>
      <c r="L33" s="44"/>
      <c r="M33" s="18">
        <v>44</v>
      </c>
      <c r="N33" s="18">
        <v>26</v>
      </c>
      <c r="O33" s="18">
        <v>26</v>
      </c>
      <c r="P33" s="19">
        <f t="shared" si="9"/>
        <v>0.61363636363636365</v>
      </c>
      <c r="Q33" s="19">
        <f t="shared" si="10"/>
        <v>0.76923076923076927</v>
      </c>
      <c r="R33" s="20">
        <f t="shared" si="11"/>
        <v>0.46153846153846156</v>
      </c>
      <c r="S33" s="21"/>
      <c r="T33" s="2"/>
      <c r="U33" s="2"/>
    </row>
    <row r="34" spans="1:21" ht="15.75" thickBot="1">
      <c r="A34" s="80"/>
      <c r="B34" s="51" t="s">
        <v>16</v>
      </c>
      <c r="C34" s="52">
        <v>97</v>
      </c>
      <c r="D34" s="53">
        <v>99</v>
      </c>
      <c r="E34" s="54">
        <f t="shared" si="6"/>
        <v>2.0618556701030927E-2</v>
      </c>
      <c r="F34" s="52">
        <v>21</v>
      </c>
      <c r="G34" s="52">
        <v>14</v>
      </c>
      <c r="H34" s="55">
        <f t="shared" si="7"/>
        <v>-0.33333333333333331</v>
      </c>
      <c r="I34" s="52">
        <v>3</v>
      </c>
      <c r="J34" s="52">
        <v>0</v>
      </c>
      <c r="K34" s="55">
        <f t="shared" si="8"/>
        <v>-1</v>
      </c>
      <c r="L34" s="56"/>
      <c r="M34" s="57">
        <v>103</v>
      </c>
      <c r="N34" s="57">
        <v>35</v>
      </c>
      <c r="O34" s="57">
        <v>35</v>
      </c>
      <c r="P34" s="58">
        <f t="shared" si="9"/>
        <v>0.96116504854368934</v>
      </c>
      <c r="Q34" s="58">
        <f t="shared" si="10"/>
        <v>0.4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86</v>
      </c>
      <c r="D35" s="47">
        <v>112</v>
      </c>
      <c r="E35" s="48">
        <f t="shared" si="6"/>
        <v>0.30232558139534882</v>
      </c>
      <c r="F35" s="46">
        <v>60</v>
      </c>
      <c r="G35" s="46">
        <v>78</v>
      </c>
      <c r="H35" s="49">
        <f t="shared" si="7"/>
        <v>0.3</v>
      </c>
      <c r="I35" s="46">
        <v>16</v>
      </c>
      <c r="J35" s="46">
        <v>30</v>
      </c>
      <c r="K35" s="16">
        <f t="shared" si="8"/>
        <v>0.875</v>
      </c>
      <c r="L35" s="44"/>
      <c r="M35" s="50">
        <v>107</v>
      </c>
      <c r="N35" s="50">
        <v>57</v>
      </c>
      <c r="O35" s="50">
        <v>57</v>
      </c>
      <c r="P35" s="61">
        <f t="shared" si="9"/>
        <v>1.0467289719626167</v>
      </c>
      <c r="Q35" s="61">
        <f t="shared" si="10"/>
        <v>1.368421052631579</v>
      </c>
      <c r="R35" s="62">
        <f t="shared" si="11"/>
        <v>0.52631578947368418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138</v>
      </c>
      <c r="D36" s="43">
        <v>174</v>
      </c>
      <c r="E36" s="15">
        <f t="shared" si="6"/>
        <v>0.2608695652173913</v>
      </c>
      <c r="F36" s="22">
        <v>92</v>
      </c>
      <c r="G36" s="22">
        <v>117</v>
      </c>
      <c r="H36" s="16">
        <f t="shared" si="7"/>
        <v>0.27173913043478259</v>
      </c>
      <c r="I36" s="22">
        <v>24</v>
      </c>
      <c r="J36" s="22">
        <v>52</v>
      </c>
      <c r="K36" s="49">
        <f t="shared" si="8"/>
        <v>1.1666666666666667</v>
      </c>
      <c r="L36" s="44"/>
      <c r="M36" s="18">
        <v>228</v>
      </c>
      <c r="N36" s="18">
        <v>137</v>
      </c>
      <c r="O36" s="18">
        <v>135</v>
      </c>
      <c r="P36" s="19">
        <f t="shared" si="9"/>
        <v>0.76315789473684215</v>
      </c>
      <c r="Q36" s="19">
        <f t="shared" si="10"/>
        <v>0.85401459854014594</v>
      </c>
      <c r="R36" s="20">
        <f t="shared" si="11"/>
        <v>0.38518518518518519</v>
      </c>
      <c r="S36" s="21"/>
      <c r="T36" s="2"/>
      <c r="U36" s="2"/>
    </row>
    <row r="37" spans="1:21" ht="15.75" thickBot="1">
      <c r="A37" s="80"/>
      <c r="B37" s="51" t="s">
        <v>16</v>
      </c>
      <c r="C37" s="52">
        <v>38</v>
      </c>
      <c r="D37" s="53">
        <v>41</v>
      </c>
      <c r="E37" s="54">
        <f t="shared" si="6"/>
        <v>7.8947368421052627E-2</v>
      </c>
      <c r="F37" s="52">
        <v>16</v>
      </c>
      <c r="G37" s="52">
        <v>15</v>
      </c>
      <c r="H37" s="55">
        <f t="shared" si="7"/>
        <v>-6.25E-2</v>
      </c>
      <c r="I37" s="52">
        <v>5</v>
      </c>
      <c r="J37" s="52">
        <v>3</v>
      </c>
      <c r="K37" s="55">
        <f t="shared" si="8"/>
        <v>-0.4</v>
      </c>
      <c r="L37" s="56"/>
      <c r="M37" s="57">
        <v>45</v>
      </c>
      <c r="N37" s="57">
        <v>24</v>
      </c>
      <c r="O37" s="57">
        <v>24</v>
      </c>
      <c r="P37" s="58">
        <f t="shared" si="9"/>
        <v>0.91111111111111109</v>
      </c>
      <c r="Q37" s="58">
        <f t="shared" si="10"/>
        <v>0.625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8</v>
      </c>
      <c r="G38" s="72">
        <v>14</v>
      </c>
      <c r="H38" s="73">
        <f t="shared" si="7"/>
        <v>0.75</v>
      </c>
      <c r="I38" s="72">
        <v>1</v>
      </c>
      <c r="J38" s="72">
        <v>4</v>
      </c>
      <c r="K38" s="16">
        <f t="shared" si="8"/>
        <v>3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2.3333333333333335</v>
      </c>
      <c r="R38" s="77">
        <f t="shared" si="11"/>
        <v>0.66666666666666663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28</v>
      </c>
      <c r="D39" s="43">
        <v>30</v>
      </c>
      <c r="E39" s="15">
        <f t="shared" si="6"/>
        <v>7.1428571428571425E-2</v>
      </c>
      <c r="F39" s="22">
        <v>21</v>
      </c>
      <c r="G39" s="22">
        <v>23</v>
      </c>
      <c r="H39" s="16">
        <f t="shared" si="7"/>
        <v>9.5238095238095233E-2</v>
      </c>
      <c r="I39" s="22">
        <v>5</v>
      </c>
      <c r="J39" s="22">
        <v>8</v>
      </c>
      <c r="K39" s="49">
        <f t="shared" si="8"/>
        <v>0.6</v>
      </c>
      <c r="L39" s="44"/>
      <c r="M39" s="18">
        <v>39</v>
      </c>
      <c r="N39" s="18">
        <v>21</v>
      </c>
      <c r="O39" s="18">
        <v>21</v>
      </c>
      <c r="P39" s="19">
        <f t="shared" si="9"/>
        <v>0.76923076923076927</v>
      </c>
      <c r="Q39" s="19">
        <f t="shared" si="10"/>
        <v>1.0952380952380953</v>
      </c>
      <c r="R39" s="20">
        <f t="shared" si="11"/>
        <v>0.38095238095238093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38</v>
      </c>
      <c r="D40" s="53">
        <v>24</v>
      </c>
      <c r="E40" s="54">
        <f t="shared" si="6"/>
        <v>-0.36842105263157893</v>
      </c>
      <c r="F40" s="52">
        <v>13</v>
      </c>
      <c r="G40" s="52">
        <v>7</v>
      </c>
      <c r="H40" s="55">
        <f t="shared" si="7"/>
        <v>-0.46153846153846156</v>
      </c>
      <c r="I40" s="52">
        <v>1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0.875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293</v>
      </c>
      <c r="D41" s="70">
        <v>249</v>
      </c>
      <c r="E41" s="71">
        <f t="shared" si="6"/>
        <v>-0.15017064846416384</v>
      </c>
      <c r="F41" s="72">
        <v>255</v>
      </c>
      <c r="G41" s="72">
        <v>211</v>
      </c>
      <c r="H41" s="73">
        <f t="shared" si="7"/>
        <v>-0.17254901960784313</v>
      </c>
      <c r="I41" s="72">
        <v>50</v>
      </c>
      <c r="J41" s="72">
        <v>53</v>
      </c>
      <c r="K41" s="16">
        <f t="shared" si="8"/>
        <v>0.06</v>
      </c>
      <c r="L41" s="74"/>
      <c r="M41" s="75">
        <v>590</v>
      </c>
      <c r="N41" s="75">
        <v>349</v>
      </c>
      <c r="O41" s="75">
        <v>346</v>
      </c>
      <c r="P41" s="76">
        <f t="shared" si="9"/>
        <v>0.42203389830508475</v>
      </c>
      <c r="Q41" s="76">
        <f t="shared" si="10"/>
        <v>0.60458452722063039</v>
      </c>
      <c r="R41" s="77">
        <f t="shared" si="11"/>
        <v>0.15317919075144509</v>
      </c>
      <c r="S41" s="21"/>
      <c r="T41" s="2"/>
      <c r="U41" s="2"/>
    </row>
    <row r="42" spans="1:21" ht="15.75" thickBot="1">
      <c r="A42" s="80"/>
      <c r="B42" s="51" t="s">
        <v>15</v>
      </c>
      <c r="C42" s="52">
        <v>471</v>
      </c>
      <c r="D42" s="53">
        <v>426</v>
      </c>
      <c r="E42" s="54">
        <f t="shared" si="6"/>
        <v>-9.5541401273885357E-2</v>
      </c>
      <c r="F42" s="52">
        <v>407</v>
      </c>
      <c r="G42" s="52">
        <v>337</v>
      </c>
      <c r="H42" s="55">
        <f t="shared" si="7"/>
        <v>-0.171990171990172</v>
      </c>
      <c r="I42" s="52">
        <v>101</v>
      </c>
      <c r="J42" s="52">
        <v>107</v>
      </c>
      <c r="K42" s="55">
        <f t="shared" si="8"/>
        <v>5.9405940594059403E-2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0.35529608006672225</v>
      </c>
      <c r="Q42" s="58">
        <f t="shared" si="10"/>
        <v>0.4499332443257677</v>
      </c>
      <c r="R42" s="59">
        <f t="shared" si="11"/>
        <v>0.14657534246575343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6"/>
        <v>-0.66666666666666663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7</v>
      </c>
      <c r="D44" s="43">
        <v>9</v>
      </c>
      <c r="E44" s="15">
        <f t="shared" si="6"/>
        <v>0.2857142857142857</v>
      </c>
      <c r="F44" s="22">
        <v>7</v>
      </c>
      <c r="G44" s="22">
        <v>9</v>
      </c>
      <c r="H44" s="49">
        <f>(G44-F44)/F44</f>
        <v>0.2857142857142857</v>
      </c>
      <c r="I44" s="22">
        <v>0</v>
      </c>
      <c r="J44" s="22">
        <v>5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0.39130434782608697</v>
      </c>
      <c r="Q44" s="19">
        <f t="shared" si="10"/>
        <v>0.52941176470588236</v>
      </c>
      <c r="R44" s="20">
        <f t="shared" si="11"/>
        <v>0.3125</v>
      </c>
      <c r="S44" s="21"/>
    </row>
    <row r="45" spans="1:21" ht="15.75" thickBot="1">
      <c r="A45" s="80"/>
      <c r="B45" s="51" t="s">
        <v>16</v>
      </c>
      <c r="C45" s="52">
        <v>12</v>
      </c>
      <c r="D45" s="53">
        <v>20</v>
      </c>
      <c r="E45" s="54">
        <f t="shared" si="6"/>
        <v>0.66666666666666663</v>
      </c>
      <c r="F45" s="52">
        <v>3</v>
      </c>
      <c r="G45" s="52">
        <v>3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1.4285714285714286</v>
      </c>
      <c r="Q45" s="58">
        <f t="shared" si="10"/>
        <v>0.42857142857142855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5</v>
      </c>
      <c r="D46" s="47">
        <v>6</v>
      </c>
      <c r="E46" s="48">
        <f t="shared" si="6"/>
        <v>0.2</v>
      </c>
      <c r="F46" s="46">
        <v>4</v>
      </c>
      <c r="G46" s="46">
        <v>5</v>
      </c>
      <c r="H46" s="49">
        <f>(G46-F46)/F46</f>
        <v>0.25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0.46153846153846156</v>
      </c>
      <c r="Q46" s="61">
        <f t="shared" si="10"/>
        <v>0.45454545454545453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8</v>
      </c>
      <c r="D47" s="53">
        <v>9</v>
      </c>
      <c r="E47" s="54">
        <f t="shared" si="6"/>
        <v>0.125</v>
      </c>
      <c r="F47" s="52">
        <v>7</v>
      </c>
      <c r="G47" s="52">
        <v>7</v>
      </c>
      <c r="H47" s="55">
        <f>(G47-F47)/F47</f>
        <v>0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0.30434782608695654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0</v>
      </c>
      <c r="H49" s="55">
        <f t="shared" ref="H49:H55" si="12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25</v>
      </c>
      <c r="D50" s="47">
        <v>33</v>
      </c>
      <c r="E50" s="48">
        <f t="shared" si="6"/>
        <v>0.32</v>
      </c>
      <c r="F50" s="46">
        <v>22</v>
      </c>
      <c r="G50" s="46">
        <v>26</v>
      </c>
      <c r="H50" s="49">
        <f t="shared" si="12"/>
        <v>0.18181818181818182</v>
      </c>
      <c r="I50" s="46">
        <v>0</v>
      </c>
      <c r="J50" s="46">
        <v>3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0.37931034482758619</v>
      </c>
      <c r="Q50" s="61">
        <f t="shared" si="13"/>
        <v>0.44067796610169491</v>
      </c>
      <c r="R50" s="62">
        <f t="shared" si="14"/>
        <v>5.0847457627118647E-2</v>
      </c>
      <c r="S50" s="21"/>
    </row>
    <row r="51" spans="1:19" ht="15.75" thickBot="1">
      <c r="A51" s="80"/>
      <c r="B51" s="51" t="s">
        <v>15</v>
      </c>
      <c r="C51" s="52">
        <v>40</v>
      </c>
      <c r="D51" s="53">
        <v>46</v>
      </c>
      <c r="E51" s="54">
        <f t="shared" si="6"/>
        <v>0.15</v>
      </c>
      <c r="F51" s="52">
        <v>35</v>
      </c>
      <c r="G51" s="52">
        <v>36</v>
      </c>
      <c r="H51" s="55">
        <f t="shared" si="12"/>
        <v>2.8571428571428571E-2</v>
      </c>
      <c r="I51" s="52">
        <v>1</v>
      </c>
      <c r="J51" s="52">
        <v>5</v>
      </c>
      <c r="K51" s="55">
        <f t="shared" ref="K51" si="15">(J51-I51)/I51</f>
        <v>4</v>
      </c>
      <c r="L51" s="65"/>
      <c r="M51" s="57">
        <v>159</v>
      </c>
      <c r="N51" s="57">
        <v>114</v>
      </c>
      <c r="O51" s="57">
        <v>112</v>
      </c>
      <c r="P51" s="58">
        <f t="shared" si="9"/>
        <v>0.28930817610062892</v>
      </c>
      <c r="Q51" s="58">
        <f t="shared" si="13"/>
        <v>0.31578947368421051</v>
      </c>
      <c r="R51" s="59">
        <f t="shared" si="14"/>
        <v>4.4642857142857144E-2</v>
      </c>
      <c r="S51" s="21"/>
    </row>
    <row r="52" spans="1:19" ht="15.75" thickBot="1">
      <c r="A52" s="80" t="s">
        <v>28</v>
      </c>
      <c r="B52" s="42" t="s">
        <v>14</v>
      </c>
      <c r="C52" s="46">
        <v>22</v>
      </c>
      <c r="D52" s="47">
        <v>11</v>
      </c>
      <c r="E52" s="48">
        <f t="shared" si="6"/>
        <v>-0.5</v>
      </c>
      <c r="F52" s="46">
        <v>16</v>
      </c>
      <c r="G52" s="46">
        <v>10</v>
      </c>
      <c r="H52" s="49">
        <f t="shared" si="12"/>
        <v>-0.375</v>
      </c>
      <c r="I52" s="46">
        <v>0</v>
      </c>
      <c r="J52" s="46">
        <v>2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0.3235294117647059</v>
      </c>
      <c r="Q52" s="61">
        <f t="shared" si="13"/>
        <v>0.58823529411764708</v>
      </c>
      <c r="R52" s="62">
        <f t="shared" si="14"/>
        <v>0.11764705882352941</v>
      </c>
      <c r="S52" s="21"/>
    </row>
    <row r="53" spans="1:19" ht="15.75" thickBot="1">
      <c r="A53" s="80"/>
      <c r="B53" s="51" t="s">
        <v>15</v>
      </c>
      <c r="C53" s="52">
        <v>24</v>
      </c>
      <c r="D53" s="53">
        <v>20</v>
      </c>
      <c r="E53" s="54">
        <f t="shared" si="6"/>
        <v>-0.16666666666666666</v>
      </c>
      <c r="F53" s="52">
        <v>18</v>
      </c>
      <c r="G53" s="52">
        <v>14</v>
      </c>
      <c r="H53" s="55">
        <f t="shared" si="12"/>
        <v>-0.22222222222222221</v>
      </c>
      <c r="I53" s="52">
        <v>0</v>
      </c>
      <c r="J53" s="52">
        <v>3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0.29850746268656714</v>
      </c>
      <c r="Q53" s="58">
        <f t="shared" si="13"/>
        <v>0.31111111111111112</v>
      </c>
      <c r="R53" s="59">
        <f t="shared" si="14"/>
        <v>6.9767441860465115E-2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108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112</v>
      </c>
      <c r="D6" s="9" t="s">
        <v>109</v>
      </c>
      <c r="E6" s="8" t="s">
        <v>86</v>
      </c>
      <c r="F6" s="8" t="s">
        <v>113</v>
      </c>
      <c r="G6" s="8" t="s">
        <v>110</v>
      </c>
      <c r="H6" s="8" t="s">
        <v>86</v>
      </c>
      <c r="I6" s="8" t="s">
        <v>114</v>
      </c>
      <c r="J6" s="8" t="s">
        <v>111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2132</v>
      </c>
      <c r="D7" s="14">
        <v>2235</v>
      </c>
      <c r="E7" s="15">
        <f t="shared" ref="E7:E15" si="0">(D7-C7)/C7</f>
        <v>4.831144465290807E-2</v>
      </c>
      <c r="F7" s="14">
        <v>1573</v>
      </c>
      <c r="G7" s="14">
        <v>1565</v>
      </c>
      <c r="H7" s="16">
        <f t="shared" ref="H7:H15" si="1">(G7-F7)/F7</f>
        <v>-5.0858232676414495E-3</v>
      </c>
      <c r="I7" s="14">
        <v>337</v>
      </c>
      <c r="J7" s="14">
        <v>416</v>
      </c>
      <c r="K7" s="16">
        <f t="shared" ref="K7:K15" si="2">(J7-I7)/I7</f>
        <v>0.23442136498516319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0.59695512820512819</v>
      </c>
      <c r="Q7" s="19">
        <f t="shared" ref="Q7:Q15" si="4">G7/N7</f>
        <v>0.72554473806212327</v>
      </c>
      <c r="R7" s="20">
        <f t="shared" ref="R7:R15" si="5">J7/O7</f>
        <v>0.19669030732860521</v>
      </c>
      <c r="S7" s="21"/>
      <c r="T7" s="2"/>
      <c r="U7" s="2"/>
    </row>
    <row r="8" spans="1:21">
      <c r="A8" s="91" t="s">
        <v>5</v>
      </c>
      <c r="B8" s="92"/>
      <c r="C8" s="22">
        <v>413</v>
      </c>
      <c r="D8" s="22">
        <v>422</v>
      </c>
      <c r="E8" s="15">
        <f t="shared" si="0"/>
        <v>2.1791767554479417E-2</v>
      </c>
      <c r="F8" s="22">
        <v>289</v>
      </c>
      <c r="G8" s="22">
        <v>303</v>
      </c>
      <c r="H8" s="16">
        <f t="shared" si="1"/>
        <v>4.8442906574394463E-2</v>
      </c>
      <c r="I8" s="22">
        <v>73</v>
      </c>
      <c r="J8" s="22">
        <v>90</v>
      </c>
      <c r="K8" s="16">
        <f t="shared" si="2"/>
        <v>0.23287671232876711</v>
      </c>
      <c r="L8" s="17"/>
      <c r="M8" s="18">
        <v>392</v>
      </c>
      <c r="N8" s="18">
        <v>198</v>
      </c>
      <c r="O8" s="18">
        <v>195</v>
      </c>
      <c r="P8" s="19">
        <f t="shared" si="3"/>
        <v>1.0765306122448979</v>
      </c>
      <c r="Q8" s="19">
        <f t="shared" si="4"/>
        <v>1.5303030303030303</v>
      </c>
      <c r="R8" s="20">
        <f t="shared" si="5"/>
        <v>0.46153846153846156</v>
      </c>
      <c r="S8" s="21"/>
      <c r="T8" s="2"/>
      <c r="U8" s="2"/>
    </row>
    <row r="9" spans="1:21">
      <c r="A9" s="91" t="s">
        <v>40</v>
      </c>
      <c r="B9" s="92"/>
      <c r="C9" s="22">
        <v>322</v>
      </c>
      <c r="D9" s="22">
        <v>334</v>
      </c>
      <c r="E9" s="15">
        <f t="shared" si="0"/>
        <v>3.7267080745341616E-2</v>
      </c>
      <c r="F9" s="22">
        <v>241</v>
      </c>
      <c r="G9" s="22">
        <v>232</v>
      </c>
      <c r="H9" s="16">
        <f t="shared" si="1"/>
        <v>-3.7344398340248962E-2</v>
      </c>
      <c r="I9" s="22">
        <v>64</v>
      </c>
      <c r="J9" s="22">
        <v>81</v>
      </c>
      <c r="K9" s="16">
        <f t="shared" si="2"/>
        <v>0.265625</v>
      </c>
      <c r="L9" s="17"/>
      <c r="M9" s="18">
        <v>343</v>
      </c>
      <c r="N9" s="18">
        <v>169</v>
      </c>
      <c r="O9" s="18">
        <v>167</v>
      </c>
      <c r="P9" s="19">
        <f t="shared" si="3"/>
        <v>0.97376093294460642</v>
      </c>
      <c r="Q9" s="19">
        <f t="shared" si="4"/>
        <v>1.3727810650887573</v>
      </c>
      <c r="R9" s="20">
        <f t="shared" si="5"/>
        <v>0.48502994011976047</v>
      </c>
      <c r="S9" s="21"/>
      <c r="T9" s="2"/>
      <c r="U9" s="2"/>
    </row>
    <row r="10" spans="1:21">
      <c r="A10" s="91" t="s">
        <v>6</v>
      </c>
      <c r="B10" s="92"/>
      <c r="C10" s="22">
        <v>1489</v>
      </c>
      <c r="D10" s="22">
        <v>1490</v>
      </c>
      <c r="E10" s="15">
        <f t="shared" si="0"/>
        <v>6.7159167226326397E-4</v>
      </c>
      <c r="F10" s="22">
        <v>1101</v>
      </c>
      <c r="G10" s="22">
        <v>1120</v>
      </c>
      <c r="H10" s="16">
        <f t="shared" si="1"/>
        <v>1.725703905540418E-2</v>
      </c>
      <c r="I10" s="22">
        <v>209</v>
      </c>
      <c r="J10" s="22">
        <v>257</v>
      </c>
      <c r="K10" s="16">
        <f t="shared" si="2"/>
        <v>0.22966507177033493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0.70283018867924529</v>
      </c>
      <c r="Q10" s="19">
        <f t="shared" si="4"/>
        <v>1.0144927536231885</v>
      </c>
      <c r="R10" s="20">
        <f t="shared" si="5"/>
        <v>0.23534798534798534</v>
      </c>
      <c r="S10" s="21"/>
      <c r="T10" s="2"/>
      <c r="U10" s="2"/>
    </row>
    <row r="11" spans="1:21">
      <c r="A11" s="91" t="s">
        <v>7</v>
      </c>
      <c r="B11" s="92"/>
      <c r="C11" s="14">
        <v>139</v>
      </c>
      <c r="D11" s="14">
        <v>164</v>
      </c>
      <c r="E11" s="15">
        <f t="shared" si="0"/>
        <v>0.17985611510791366</v>
      </c>
      <c r="F11" s="14">
        <v>120</v>
      </c>
      <c r="G11" s="14">
        <v>110</v>
      </c>
      <c r="H11" s="16">
        <f t="shared" si="1"/>
        <v>-8.3333333333333329E-2</v>
      </c>
      <c r="I11" s="14">
        <v>38</v>
      </c>
      <c r="J11" s="14">
        <v>54</v>
      </c>
      <c r="K11" s="16">
        <f t="shared" si="2"/>
        <v>0.42105263157894735</v>
      </c>
      <c r="L11" s="17"/>
      <c r="M11" s="18">
        <v>575</v>
      </c>
      <c r="N11" s="18">
        <v>460</v>
      </c>
      <c r="O11" s="18">
        <v>443</v>
      </c>
      <c r="P11" s="19">
        <f t="shared" si="3"/>
        <v>0.28521739130434781</v>
      </c>
      <c r="Q11" s="19">
        <f t="shared" si="4"/>
        <v>0.2391304347826087</v>
      </c>
      <c r="R11" s="20">
        <f t="shared" si="5"/>
        <v>0.12189616252821671</v>
      </c>
      <c r="S11" s="21"/>
      <c r="T11" s="2"/>
      <c r="U11" s="2"/>
    </row>
    <row r="12" spans="1:21">
      <c r="A12" s="91" t="s">
        <v>8</v>
      </c>
      <c r="B12" s="92"/>
      <c r="C12" s="14">
        <v>457</v>
      </c>
      <c r="D12" s="14">
        <v>478</v>
      </c>
      <c r="E12" s="15">
        <f t="shared" si="0"/>
        <v>4.5951859956236324E-2</v>
      </c>
      <c r="F12" s="14">
        <v>328</v>
      </c>
      <c r="G12" s="14">
        <v>307</v>
      </c>
      <c r="H12" s="16">
        <f t="shared" si="1"/>
        <v>-6.402439024390244E-2</v>
      </c>
      <c r="I12" s="14">
        <v>78</v>
      </c>
      <c r="J12" s="14">
        <v>102</v>
      </c>
      <c r="K12" s="16">
        <f t="shared" si="2"/>
        <v>0.30769230769230771</v>
      </c>
      <c r="L12" s="17"/>
      <c r="M12" s="18">
        <v>985</v>
      </c>
      <c r="N12" s="18">
        <v>536</v>
      </c>
      <c r="O12" s="18">
        <v>525</v>
      </c>
      <c r="P12" s="19">
        <f t="shared" si="3"/>
        <v>0.48527918781725887</v>
      </c>
      <c r="Q12" s="19">
        <f t="shared" si="4"/>
        <v>0.57276119402985071</v>
      </c>
      <c r="R12" s="20">
        <f t="shared" si="5"/>
        <v>0.19428571428571428</v>
      </c>
      <c r="S12" s="21"/>
      <c r="T12" s="2"/>
      <c r="U12" s="2"/>
    </row>
    <row r="13" spans="1:21">
      <c r="A13" s="91" t="s">
        <v>9</v>
      </c>
      <c r="B13" s="92"/>
      <c r="C13" s="23">
        <v>47</v>
      </c>
      <c r="D13" s="23">
        <v>103</v>
      </c>
      <c r="E13" s="15">
        <f t="shared" si="0"/>
        <v>1.1914893617021276</v>
      </c>
      <c r="F13" s="23">
        <v>24</v>
      </c>
      <c r="G13" s="23">
        <v>28</v>
      </c>
      <c r="H13" s="16">
        <f t="shared" si="1"/>
        <v>0.16666666666666666</v>
      </c>
      <c r="I13" s="23">
        <v>12</v>
      </c>
      <c r="J13" s="23">
        <v>3</v>
      </c>
      <c r="K13" s="16">
        <f>(J13-I13)/I13</f>
        <v>-0.75</v>
      </c>
      <c r="L13" s="17"/>
      <c r="M13" s="18">
        <v>64</v>
      </c>
      <c r="N13" s="18">
        <v>57</v>
      </c>
      <c r="O13" s="18">
        <v>55</v>
      </c>
      <c r="P13" s="19">
        <f t="shared" si="3"/>
        <v>1.609375</v>
      </c>
      <c r="Q13" s="19">
        <f t="shared" si="4"/>
        <v>0.49122807017543857</v>
      </c>
      <c r="R13" s="20">
        <f t="shared" si="5"/>
        <v>5.4545454545454543E-2</v>
      </c>
      <c r="S13" s="21"/>
      <c r="T13" s="2"/>
      <c r="U13" s="2"/>
    </row>
    <row r="14" spans="1:21">
      <c r="A14" s="82" t="s">
        <v>10</v>
      </c>
      <c r="B14" s="83"/>
      <c r="C14" s="22">
        <v>814</v>
      </c>
      <c r="D14" s="22">
        <v>819</v>
      </c>
      <c r="E14" s="15">
        <f t="shared" si="0"/>
        <v>6.1425061425061421E-3</v>
      </c>
      <c r="F14" s="22">
        <v>297</v>
      </c>
      <c r="G14" s="22">
        <v>242</v>
      </c>
      <c r="H14" s="16">
        <f t="shared" si="1"/>
        <v>-0.18518518518518517</v>
      </c>
      <c r="I14" s="22">
        <v>31</v>
      </c>
      <c r="J14" s="22">
        <v>34</v>
      </c>
      <c r="K14" s="16">
        <f t="shared" si="2"/>
        <v>9.6774193548387094E-2</v>
      </c>
      <c r="L14" s="17"/>
      <c r="M14" s="18">
        <v>904</v>
      </c>
      <c r="N14" s="18">
        <v>326</v>
      </c>
      <c r="O14" s="18">
        <v>316</v>
      </c>
      <c r="P14" s="19">
        <f t="shared" si="3"/>
        <v>0.90597345132743368</v>
      </c>
      <c r="Q14" s="19">
        <f t="shared" si="4"/>
        <v>0.74233128834355833</v>
      </c>
      <c r="R14" s="20">
        <f t="shared" si="5"/>
        <v>0.10759493670886076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2946</v>
      </c>
      <c r="D15" s="26">
        <f>D7+D14</f>
        <v>3054</v>
      </c>
      <c r="E15" s="27">
        <f t="shared" si="0"/>
        <v>3.6659877800407331E-2</v>
      </c>
      <c r="F15" s="25">
        <f>F7+F14</f>
        <v>1870</v>
      </c>
      <c r="G15" s="25">
        <f>G7+G14</f>
        <v>1807</v>
      </c>
      <c r="H15" s="28">
        <f t="shared" si="1"/>
        <v>-3.3689839572192515E-2</v>
      </c>
      <c r="I15" s="25">
        <f>I7+I14</f>
        <v>368</v>
      </c>
      <c r="J15" s="25">
        <f>J7+J14</f>
        <v>450</v>
      </c>
      <c r="K15" s="28">
        <f t="shared" si="2"/>
        <v>0.22282608695652173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0.65705679862306365</v>
      </c>
      <c r="Q15" s="31">
        <f t="shared" si="4"/>
        <v>0.72774869109947649</v>
      </c>
      <c r="R15" s="32">
        <f t="shared" si="5"/>
        <v>0.18510900863842039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235</v>
      </c>
      <c r="D17" s="43">
        <v>247</v>
      </c>
      <c r="E17" s="15">
        <f t="shared" ref="E17:E55" si="6">(D17-C17)/C17</f>
        <v>5.106382978723404E-2</v>
      </c>
      <c r="F17" s="22">
        <v>161</v>
      </c>
      <c r="G17" s="22">
        <v>174</v>
      </c>
      <c r="H17" s="16">
        <f t="shared" ref="H17:H43" si="7">(G17-F17)/F17</f>
        <v>8.0745341614906832E-2</v>
      </c>
      <c r="I17" s="22">
        <v>45</v>
      </c>
      <c r="J17" s="22">
        <v>41</v>
      </c>
      <c r="K17" s="16">
        <f t="shared" ref="K17:K42" si="8">(J17-I17)/I17</f>
        <v>-8.8888888888888892E-2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0.81518151815181517</v>
      </c>
      <c r="Q17" s="19">
        <f t="shared" ref="Q17:Q47" si="10">G17/N17</f>
        <v>1.2167832167832169</v>
      </c>
      <c r="R17" s="20">
        <f t="shared" ref="R17:R47" si="11">J17/O17</f>
        <v>0.28873239436619719</v>
      </c>
      <c r="S17" s="21"/>
      <c r="T17" s="2"/>
      <c r="U17" s="2"/>
    </row>
    <row r="18" spans="1:21">
      <c r="A18" s="89"/>
      <c r="B18" s="42" t="s">
        <v>15</v>
      </c>
      <c r="C18" s="46">
        <v>307</v>
      </c>
      <c r="D18" s="47">
        <v>361</v>
      </c>
      <c r="E18" s="48">
        <f t="shared" si="6"/>
        <v>0.1758957654723127</v>
      </c>
      <c r="F18" s="46">
        <v>207</v>
      </c>
      <c r="G18" s="46">
        <v>235</v>
      </c>
      <c r="H18" s="49">
        <f t="shared" si="7"/>
        <v>0.13526570048309178</v>
      </c>
      <c r="I18" s="46">
        <v>64</v>
      </c>
      <c r="J18" s="46">
        <v>68</v>
      </c>
      <c r="K18" s="49">
        <f t="shared" si="8"/>
        <v>6.25E-2</v>
      </c>
      <c r="L18" s="44"/>
      <c r="M18" s="50">
        <v>442</v>
      </c>
      <c r="N18" s="50">
        <v>219</v>
      </c>
      <c r="O18" s="50">
        <v>217</v>
      </c>
      <c r="P18" s="19">
        <f t="shared" si="9"/>
        <v>0.81674208144796379</v>
      </c>
      <c r="Q18" s="19">
        <f t="shared" si="10"/>
        <v>1.0730593607305936</v>
      </c>
      <c r="R18" s="20">
        <f t="shared" si="11"/>
        <v>0.31336405529953915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128</v>
      </c>
      <c r="D19" s="53">
        <v>138</v>
      </c>
      <c r="E19" s="54">
        <f t="shared" si="6"/>
        <v>7.8125E-2</v>
      </c>
      <c r="F19" s="52">
        <v>41</v>
      </c>
      <c r="G19" s="52">
        <v>22</v>
      </c>
      <c r="H19" s="55">
        <f t="shared" si="7"/>
        <v>-0.46341463414634149</v>
      </c>
      <c r="I19" s="52">
        <v>3</v>
      </c>
      <c r="J19" s="52">
        <v>0</v>
      </c>
      <c r="K19" s="55">
        <f t="shared" si="8"/>
        <v>-1</v>
      </c>
      <c r="L19" s="56"/>
      <c r="M19" s="57">
        <v>153</v>
      </c>
      <c r="N19" s="57">
        <v>42</v>
      </c>
      <c r="O19" s="57">
        <v>40</v>
      </c>
      <c r="P19" s="58">
        <f t="shared" si="9"/>
        <v>0.90196078431372551</v>
      </c>
      <c r="Q19" s="58">
        <f t="shared" si="10"/>
        <v>0.52380952380952384</v>
      </c>
      <c r="R19" s="59">
        <f t="shared" si="11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279</v>
      </c>
      <c r="D20" s="47">
        <v>271</v>
      </c>
      <c r="E20" s="48">
        <f t="shared" si="6"/>
        <v>-2.8673835125448029E-2</v>
      </c>
      <c r="F20" s="46">
        <v>200</v>
      </c>
      <c r="G20" s="46">
        <v>197</v>
      </c>
      <c r="H20" s="49">
        <f t="shared" si="7"/>
        <v>-1.4999999999999999E-2</v>
      </c>
      <c r="I20" s="46">
        <v>27</v>
      </c>
      <c r="J20" s="46">
        <v>42</v>
      </c>
      <c r="K20" s="16">
        <f t="shared" si="8"/>
        <v>0.55555555555555558</v>
      </c>
      <c r="L20" s="44"/>
      <c r="M20" s="50">
        <v>335</v>
      </c>
      <c r="N20" s="50">
        <v>157</v>
      </c>
      <c r="O20" s="50">
        <v>153</v>
      </c>
      <c r="P20" s="61">
        <f t="shared" si="9"/>
        <v>0.80895522388059704</v>
      </c>
      <c r="Q20" s="61">
        <f t="shared" si="10"/>
        <v>1.2547770700636942</v>
      </c>
      <c r="R20" s="62">
        <f t="shared" si="11"/>
        <v>0.27450980392156865</v>
      </c>
      <c r="S20" s="21"/>
      <c r="T20" s="2"/>
      <c r="U20" s="2"/>
    </row>
    <row r="21" spans="1:21" ht="15.75" thickBot="1">
      <c r="A21" s="79"/>
      <c r="B21" s="42" t="s">
        <v>15</v>
      </c>
      <c r="C21" s="43">
        <v>402</v>
      </c>
      <c r="D21" s="43">
        <v>402</v>
      </c>
      <c r="E21" s="15">
        <f t="shared" si="6"/>
        <v>0</v>
      </c>
      <c r="F21" s="22">
        <v>280</v>
      </c>
      <c r="G21" s="22">
        <v>274</v>
      </c>
      <c r="H21" s="16">
        <f t="shared" si="7"/>
        <v>-2.1428571428571429E-2</v>
      </c>
      <c r="I21" s="22">
        <v>42</v>
      </c>
      <c r="J21" s="22">
        <v>68</v>
      </c>
      <c r="K21" s="49">
        <f t="shared" si="8"/>
        <v>0.61904761904761907</v>
      </c>
      <c r="L21" s="44"/>
      <c r="M21" s="18">
        <v>567</v>
      </c>
      <c r="N21" s="18">
        <v>304</v>
      </c>
      <c r="O21" s="18">
        <v>298</v>
      </c>
      <c r="P21" s="19">
        <f t="shared" si="9"/>
        <v>0.70899470899470896</v>
      </c>
      <c r="Q21" s="19">
        <f t="shared" si="10"/>
        <v>0.90131578947368418</v>
      </c>
      <c r="R21" s="20">
        <f t="shared" si="11"/>
        <v>0.22818791946308725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176</v>
      </c>
      <c r="D22" s="53">
        <v>175</v>
      </c>
      <c r="E22" s="54">
        <f t="shared" si="6"/>
        <v>-5.681818181818182E-3</v>
      </c>
      <c r="F22" s="52">
        <v>77</v>
      </c>
      <c r="G22" s="52">
        <v>72</v>
      </c>
      <c r="H22" s="55">
        <f t="shared" si="7"/>
        <v>-6.4935064935064929E-2</v>
      </c>
      <c r="I22" s="52">
        <v>11</v>
      </c>
      <c r="J22" s="52">
        <v>12</v>
      </c>
      <c r="K22" s="55">
        <f t="shared" si="8"/>
        <v>9.0909090909090912E-2</v>
      </c>
      <c r="L22" s="56"/>
      <c r="M22" s="57">
        <v>186</v>
      </c>
      <c r="N22" s="57">
        <v>75</v>
      </c>
      <c r="O22" s="57">
        <v>75</v>
      </c>
      <c r="P22" s="58">
        <f t="shared" si="9"/>
        <v>0.94086021505376349</v>
      </c>
      <c r="Q22" s="58">
        <f t="shared" si="10"/>
        <v>0.96</v>
      </c>
      <c r="R22" s="59">
        <f t="shared" si="11"/>
        <v>0.16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299</v>
      </c>
      <c r="D23" s="47">
        <v>301</v>
      </c>
      <c r="E23" s="48">
        <f t="shared" si="6"/>
        <v>6.688963210702341E-3</v>
      </c>
      <c r="F23" s="46">
        <v>210</v>
      </c>
      <c r="G23" s="46">
        <v>235</v>
      </c>
      <c r="H23" s="49">
        <f t="shared" si="7"/>
        <v>0.11904761904761904</v>
      </c>
      <c r="I23" s="46">
        <v>33</v>
      </c>
      <c r="J23" s="46">
        <v>45</v>
      </c>
      <c r="K23" s="16">
        <f t="shared" si="8"/>
        <v>0.36363636363636365</v>
      </c>
      <c r="L23" s="44"/>
      <c r="M23" s="50">
        <v>307</v>
      </c>
      <c r="N23" s="50">
        <v>129</v>
      </c>
      <c r="O23" s="50">
        <v>128</v>
      </c>
      <c r="P23" s="61">
        <f t="shared" si="9"/>
        <v>0.98045602605863191</v>
      </c>
      <c r="Q23" s="61">
        <f t="shared" si="10"/>
        <v>1.8217054263565891</v>
      </c>
      <c r="R23" s="62">
        <f t="shared" si="11"/>
        <v>0.3515625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411</v>
      </c>
      <c r="D24" s="43">
        <v>426</v>
      </c>
      <c r="E24" s="15">
        <f t="shared" si="6"/>
        <v>3.6496350364963501E-2</v>
      </c>
      <c r="F24" s="22">
        <v>294</v>
      </c>
      <c r="G24" s="22">
        <v>315</v>
      </c>
      <c r="H24" s="16">
        <f t="shared" si="7"/>
        <v>7.1428571428571425E-2</v>
      </c>
      <c r="I24" s="22">
        <v>51</v>
      </c>
      <c r="J24" s="22">
        <v>74</v>
      </c>
      <c r="K24" s="49">
        <f t="shared" si="8"/>
        <v>0.45098039215686275</v>
      </c>
      <c r="L24" s="44"/>
      <c r="M24" s="18">
        <v>478</v>
      </c>
      <c r="N24" s="18">
        <v>225</v>
      </c>
      <c r="O24" s="18">
        <v>223</v>
      </c>
      <c r="P24" s="19">
        <f t="shared" si="9"/>
        <v>0.89121338912133896</v>
      </c>
      <c r="Q24" s="19">
        <f t="shared" si="10"/>
        <v>1.4</v>
      </c>
      <c r="R24" s="20">
        <f t="shared" si="11"/>
        <v>0.33183856502242154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226</v>
      </c>
      <c r="D25" s="53">
        <v>214</v>
      </c>
      <c r="E25" s="54">
        <f t="shared" si="6"/>
        <v>-5.3097345132743362E-2</v>
      </c>
      <c r="F25" s="52">
        <v>63</v>
      </c>
      <c r="G25" s="52">
        <v>41</v>
      </c>
      <c r="H25" s="55">
        <f t="shared" si="7"/>
        <v>-0.34920634920634919</v>
      </c>
      <c r="I25" s="52">
        <v>4</v>
      </c>
      <c r="J25" s="52">
        <v>2</v>
      </c>
      <c r="K25" s="55">
        <f t="shared" si="8"/>
        <v>-0.5</v>
      </c>
      <c r="L25" s="56"/>
      <c r="M25" s="57">
        <v>224</v>
      </c>
      <c r="N25" s="57">
        <v>59</v>
      </c>
      <c r="O25" s="57">
        <v>58</v>
      </c>
      <c r="P25" s="58">
        <f t="shared" si="9"/>
        <v>0.9553571428571429</v>
      </c>
      <c r="Q25" s="58">
        <f t="shared" si="10"/>
        <v>0.69491525423728817</v>
      </c>
      <c r="R25" s="59">
        <f t="shared" si="11"/>
        <v>3.4482758620689655E-2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174</v>
      </c>
      <c r="D26" s="47">
        <v>187</v>
      </c>
      <c r="E26" s="48">
        <f t="shared" si="6"/>
        <v>7.4712643678160925E-2</v>
      </c>
      <c r="F26" s="46">
        <v>120</v>
      </c>
      <c r="G26" s="46">
        <v>136</v>
      </c>
      <c r="H26" s="49">
        <f t="shared" si="7"/>
        <v>0.13333333333333333</v>
      </c>
      <c r="I26" s="46">
        <v>38</v>
      </c>
      <c r="J26" s="46">
        <v>35</v>
      </c>
      <c r="K26" s="16">
        <f t="shared" si="8"/>
        <v>-7.8947368421052627E-2</v>
      </c>
      <c r="L26" s="44"/>
      <c r="M26" s="50">
        <v>217</v>
      </c>
      <c r="N26" s="50">
        <v>104</v>
      </c>
      <c r="O26" s="50">
        <v>102</v>
      </c>
      <c r="P26" s="61">
        <f t="shared" si="9"/>
        <v>0.86175115207373276</v>
      </c>
      <c r="Q26" s="61">
        <f t="shared" si="10"/>
        <v>1.3076923076923077</v>
      </c>
      <c r="R26" s="62">
        <f t="shared" si="11"/>
        <v>0.34313725490196079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222</v>
      </c>
      <c r="D27" s="43">
        <v>244</v>
      </c>
      <c r="E27" s="15">
        <f t="shared" si="6"/>
        <v>9.90990990990991E-2</v>
      </c>
      <c r="F27" s="22">
        <v>158</v>
      </c>
      <c r="G27" s="22">
        <v>171</v>
      </c>
      <c r="H27" s="16">
        <f t="shared" si="7"/>
        <v>8.2278481012658222E-2</v>
      </c>
      <c r="I27" s="22">
        <v>55</v>
      </c>
      <c r="J27" s="22">
        <v>40</v>
      </c>
      <c r="K27" s="49">
        <f t="shared" si="8"/>
        <v>-0.27272727272727271</v>
      </c>
      <c r="L27" s="44"/>
      <c r="M27" s="18">
        <v>316</v>
      </c>
      <c r="N27" s="18">
        <v>185</v>
      </c>
      <c r="O27" s="18">
        <v>182</v>
      </c>
      <c r="P27" s="19">
        <f t="shared" si="9"/>
        <v>0.77215189873417722</v>
      </c>
      <c r="Q27" s="19">
        <f t="shared" si="10"/>
        <v>0.92432432432432432</v>
      </c>
      <c r="R27" s="20">
        <f t="shared" si="11"/>
        <v>0.21978021978021978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20</v>
      </c>
      <c r="D28" s="53">
        <v>22</v>
      </c>
      <c r="E28" s="54">
        <f t="shared" si="6"/>
        <v>0.1</v>
      </c>
      <c r="F28" s="52">
        <v>9</v>
      </c>
      <c r="G28" s="52">
        <v>10</v>
      </c>
      <c r="H28" s="55">
        <f t="shared" si="7"/>
        <v>0.1111111111111111</v>
      </c>
      <c r="I28" s="52">
        <v>0</v>
      </c>
      <c r="J28" s="52">
        <v>1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0.88</v>
      </c>
      <c r="Q28" s="58">
        <f t="shared" si="10"/>
        <v>0.76923076923076927</v>
      </c>
      <c r="R28" s="59">
        <f t="shared" si="11"/>
        <v>7.6923076923076927E-2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61</v>
      </c>
      <c r="D29" s="47">
        <v>59</v>
      </c>
      <c r="E29" s="48">
        <f t="shared" si="6"/>
        <v>-3.2786885245901641E-2</v>
      </c>
      <c r="F29" s="46">
        <v>42</v>
      </c>
      <c r="G29" s="46">
        <v>41</v>
      </c>
      <c r="H29" s="49">
        <f t="shared" si="7"/>
        <v>-2.3809523809523808E-2</v>
      </c>
      <c r="I29" s="46">
        <v>9</v>
      </c>
      <c r="J29" s="46">
        <v>12</v>
      </c>
      <c r="K29" s="16">
        <f t="shared" si="8"/>
        <v>0.33333333333333331</v>
      </c>
      <c r="L29" s="44"/>
      <c r="M29" s="50">
        <v>75</v>
      </c>
      <c r="N29" s="50">
        <v>48</v>
      </c>
      <c r="O29" s="50">
        <v>48</v>
      </c>
      <c r="P29" s="61">
        <f t="shared" si="9"/>
        <v>0.78666666666666663</v>
      </c>
      <c r="Q29" s="61">
        <f t="shared" si="10"/>
        <v>0.85416666666666663</v>
      </c>
      <c r="R29" s="62">
        <f t="shared" si="11"/>
        <v>0.25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88</v>
      </c>
      <c r="D30" s="43">
        <v>94</v>
      </c>
      <c r="E30" s="15">
        <f t="shared" si="6"/>
        <v>6.8181818181818177E-2</v>
      </c>
      <c r="F30" s="22">
        <v>59</v>
      </c>
      <c r="G30" s="22">
        <v>63</v>
      </c>
      <c r="H30" s="16">
        <f t="shared" si="7"/>
        <v>6.7796610169491525E-2</v>
      </c>
      <c r="I30" s="22">
        <v>13</v>
      </c>
      <c r="J30" s="22">
        <v>17</v>
      </c>
      <c r="K30" s="49">
        <f t="shared" si="8"/>
        <v>0.30769230769230771</v>
      </c>
      <c r="L30" s="44"/>
      <c r="M30" s="18">
        <v>139</v>
      </c>
      <c r="N30" s="18">
        <v>83</v>
      </c>
      <c r="O30" s="18">
        <v>81</v>
      </c>
      <c r="P30" s="19">
        <f t="shared" si="9"/>
        <v>0.67625899280575541</v>
      </c>
      <c r="Q30" s="19">
        <f t="shared" si="10"/>
        <v>0.75903614457831325</v>
      </c>
      <c r="R30" s="20">
        <f t="shared" si="11"/>
        <v>0.20987654320987653</v>
      </c>
      <c r="S30" s="21"/>
      <c r="T30" s="2"/>
      <c r="U30" s="2"/>
    </row>
    <row r="31" spans="1:21" ht="15.75" thickBot="1">
      <c r="A31" s="80"/>
      <c r="B31" s="51" t="s">
        <v>16</v>
      </c>
      <c r="C31" s="52">
        <v>90</v>
      </c>
      <c r="D31" s="53">
        <v>88</v>
      </c>
      <c r="E31" s="54">
        <f t="shared" si="6"/>
        <v>-2.2222222222222223E-2</v>
      </c>
      <c r="F31" s="52">
        <v>55</v>
      </c>
      <c r="G31" s="52">
        <v>60</v>
      </c>
      <c r="H31" s="55">
        <f t="shared" si="7"/>
        <v>9.0909090909090912E-2</v>
      </c>
      <c r="I31" s="52">
        <v>7</v>
      </c>
      <c r="J31" s="52">
        <v>15</v>
      </c>
      <c r="K31" s="55">
        <f t="shared" si="8"/>
        <v>1.1428571428571428</v>
      </c>
      <c r="L31" s="56"/>
      <c r="M31" s="57">
        <v>112</v>
      </c>
      <c r="N31" s="57">
        <v>63</v>
      </c>
      <c r="O31" s="57">
        <v>56</v>
      </c>
      <c r="P31" s="58">
        <f t="shared" si="9"/>
        <v>0.7857142857142857</v>
      </c>
      <c r="Q31" s="58">
        <f t="shared" si="10"/>
        <v>0.95238095238095233</v>
      </c>
      <c r="R31" s="59">
        <f t="shared" si="11"/>
        <v>0.26785714285714285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21</v>
      </c>
      <c r="D32" s="47">
        <v>13</v>
      </c>
      <c r="E32" s="48">
        <f t="shared" si="6"/>
        <v>-0.38095238095238093</v>
      </c>
      <c r="F32" s="46">
        <v>19</v>
      </c>
      <c r="G32" s="46">
        <v>12</v>
      </c>
      <c r="H32" s="49">
        <f t="shared" si="7"/>
        <v>-0.36842105263157893</v>
      </c>
      <c r="I32" s="46">
        <v>9</v>
      </c>
      <c r="J32" s="46">
        <v>6</v>
      </c>
      <c r="K32" s="16">
        <f t="shared" si="8"/>
        <v>-0.33333333333333331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32</v>
      </c>
      <c r="D33" s="43">
        <v>26</v>
      </c>
      <c r="E33" s="15">
        <f t="shared" si="6"/>
        <v>-0.1875</v>
      </c>
      <c r="F33" s="22">
        <v>29</v>
      </c>
      <c r="G33" s="22">
        <v>19</v>
      </c>
      <c r="H33" s="16">
        <f t="shared" si="7"/>
        <v>-0.34482758620689657</v>
      </c>
      <c r="I33" s="22">
        <v>15</v>
      </c>
      <c r="J33" s="22">
        <v>8</v>
      </c>
      <c r="K33" s="49">
        <f t="shared" si="8"/>
        <v>-0.46666666666666667</v>
      </c>
      <c r="L33" s="44"/>
      <c r="M33" s="18">
        <v>44</v>
      </c>
      <c r="N33" s="18">
        <v>26</v>
      </c>
      <c r="O33" s="18">
        <v>26</v>
      </c>
      <c r="P33" s="19">
        <f t="shared" si="9"/>
        <v>0.59090909090909094</v>
      </c>
      <c r="Q33" s="19">
        <f t="shared" si="10"/>
        <v>0.73076923076923073</v>
      </c>
      <c r="R33" s="20">
        <f t="shared" si="11"/>
        <v>0.30769230769230771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91</v>
      </c>
      <c r="D34" s="53">
        <v>99</v>
      </c>
      <c r="E34" s="54">
        <f t="shared" si="6"/>
        <v>8.7912087912087919E-2</v>
      </c>
      <c r="F34" s="52">
        <v>19</v>
      </c>
      <c r="G34" s="52">
        <v>15</v>
      </c>
      <c r="H34" s="55">
        <f t="shared" si="7"/>
        <v>-0.21052631578947367</v>
      </c>
      <c r="I34" s="52">
        <v>1</v>
      </c>
      <c r="J34" s="52">
        <v>0</v>
      </c>
      <c r="K34" s="55">
        <f t="shared" si="8"/>
        <v>-1</v>
      </c>
      <c r="L34" s="56"/>
      <c r="M34" s="57">
        <v>103</v>
      </c>
      <c r="N34" s="57">
        <v>35</v>
      </c>
      <c r="O34" s="57">
        <v>35</v>
      </c>
      <c r="P34" s="58">
        <f t="shared" si="9"/>
        <v>0.96116504854368934</v>
      </c>
      <c r="Q34" s="58">
        <f t="shared" si="10"/>
        <v>0.42857142857142855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85</v>
      </c>
      <c r="D35" s="47">
        <v>109</v>
      </c>
      <c r="E35" s="48">
        <f t="shared" si="6"/>
        <v>0.28235294117647058</v>
      </c>
      <c r="F35" s="46">
        <v>57</v>
      </c>
      <c r="G35" s="46">
        <v>71</v>
      </c>
      <c r="H35" s="49">
        <f t="shared" si="7"/>
        <v>0.24561403508771928</v>
      </c>
      <c r="I35" s="46">
        <v>12</v>
      </c>
      <c r="J35" s="46">
        <v>27</v>
      </c>
      <c r="K35" s="16">
        <f t="shared" si="8"/>
        <v>1.25</v>
      </c>
      <c r="L35" s="44"/>
      <c r="M35" s="50">
        <v>107</v>
      </c>
      <c r="N35" s="50">
        <v>57</v>
      </c>
      <c r="O35" s="50">
        <v>57</v>
      </c>
      <c r="P35" s="61">
        <f t="shared" si="9"/>
        <v>1.0186915887850467</v>
      </c>
      <c r="Q35" s="61">
        <f t="shared" si="10"/>
        <v>1.2456140350877194</v>
      </c>
      <c r="R35" s="62">
        <f t="shared" si="11"/>
        <v>0.47368421052631576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130</v>
      </c>
      <c r="D36" s="43">
        <v>167</v>
      </c>
      <c r="E36" s="15">
        <f t="shared" si="6"/>
        <v>0.2846153846153846</v>
      </c>
      <c r="F36" s="22">
        <v>85</v>
      </c>
      <c r="G36" s="22">
        <v>104</v>
      </c>
      <c r="H36" s="16">
        <f t="shared" si="7"/>
        <v>0.22352941176470589</v>
      </c>
      <c r="I36" s="22">
        <v>20</v>
      </c>
      <c r="J36" s="22">
        <v>44</v>
      </c>
      <c r="K36" s="49">
        <f t="shared" si="8"/>
        <v>1.2</v>
      </c>
      <c r="L36" s="44"/>
      <c r="M36" s="18">
        <v>228</v>
      </c>
      <c r="N36" s="18">
        <v>137</v>
      </c>
      <c r="O36" s="18">
        <v>135</v>
      </c>
      <c r="P36" s="19">
        <f t="shared" si="9"/>
        <v>0.73245614035087714</v>
      </c>
      <c r="Q36" s="19">
        <f t="shared" si="10"/>
        <v>0.75912408759124084</v>
      </c>
      <c r="R36" s="20">
        <f t="shared" si="11"/>
        <v>0.32592592592592595</v>
      </c>
      <c r="S36" s="21"/>
      <c r="T36" s="2"/>
      <c r="U36" s="2"/>
    </row>
    <row r="37" spans="1:21" ht="15.75" thickBot="1">
      <c r="A37" s="80"/>
      <c r="B37" s="51" t="s">
        <v>16</v>
      </c>
      <c r="C37" s="52">
        <v>34</v>
      </c>
      <c r="D37" s="53">
        <v>39</v>
      </c>
      <c r="E37" s="54">
        <f t="shared" si="6"/>
        <v>0.14705882352941177</v>
      </c>
      <c r="F37" s="52">
        <v>17</v>
      </c>
      <c r="G37" s="52">
        <v>15</v>
      </c>
      <c r="H37" s="55">
        <f t="shared" si="7"/>
        <v>-0.11764705882352941</v>
      </c>
      <c r="I37" s="52">
        <v>4</v>
      </c>
      <c r="J37" s="52">
        <v>3</v>
      </c>
      <c r="K37" s="55">
        <f t="shared" si="8"/>
        <v>-0.25</v>
      </c>
      <c r="L37" s="56"/>
      <c r="M37" s="57">
        <v>45</v>
      </c>
      <c r="N37" s="57">
        <v>24</v>
      </c>
      <c r="O37" s="57">
        <v>24</v>
      </c>
      <c r="P37" s="58">
        <f t="shared" si="9"/>
        <v>0.8666666666666667</v>
      </c>
      <c r="Q37" s="58">
        <f t="shared" si="10"/>
        <v>0.625</v>
      </c>
      <c r="R37" s="59">
        <f t="shared" si="11"/>
        <v>0.125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14</v>
      </c>
      <c r="D38" s="70">
        <v>17</v>
      </c>
      <c r="E38" s="71">
        <f t="shared" si="6"/>
        <v>0.21428571428571427</v>
      </c>
      <c r="F38" s="72">
        <v>8</v>
      </c>
      <c r="G38" s="72">
        <v>12</v>
      </c>
      <c r="H38" s="73">
        <f t="shared" si="7"/>
        <v>0.5</v>
      </c>
      <c r="I38" s="72">
        <v>1</v>
      </c>
      <c r="J38" s="72">
        <v>3</v>
      </c>
      <c r="K38" s="16">
        <f t="shared" si="8"/>
        <v>2</v>
      </c>
      <c r="L38" s="74"/>
      <c r="M38" s="75">
        <v>15</v>
      </c>
      <c r="N38" s="75">
        <v>6</v>
      </c>
      <c r="O38" s="75">
        <v>6</v>
      </c>
      <c r="P38" s="76">
        <f t="shared" si="9"/>
        <v>1.1333333333333333</v>
      </c>
      <c r="Q38" s="76">
        <f t="shared" si="10"/>
        <v>2</v>
      </c>
      <c r="R38" s="77">
        <f t="shared" si="11"/>
        <v>0.5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28</v>
      </c>
      <c r="D39" s="43">
        <v>28</v>
      </c>
      <c r="E39" s="15">
        <f t="shared" si="6"/>
        <v>0</v>
      </c>
      <c r="F39" s="22">
        <v>21</v>
      </c>
      <c r="G39" s="22">
        <v>19</v>
      </c>
      <c r="H39" s="16">
        <f t="shared" si="7"/>
        <v>-9.5238095238095233E-2</v>
      </c>
      <c r="I39" s="22">
        <v>5</v>
      </c>
      <c r="J39" s="22">
        <v>7</v>
      </c>
      <c r="K39" s="49">
        <f t="shared" si="8"/>
        <v>0.4</v>
      </c>
      <c r="L39" s="44"/>
      <c r="M39" s="18">
        <v>39</v>
      </c>
      <c r="N39" s="18">
        <v>21</v>
      </c>
      <c r="O39" s="18">
        <v>21</v>
      </c>
      <c r="P39" s="19">
        <f t="shared" si="9"/>
        <v>0.71794871794871795</v>
      </c>
      <c r="Q39" s="19">
        <f t="shared" si="10"/>
        <v>0.90476190476190477</v>
      </c>
      <c r="R39" s="20">
        <f t="shared" si="11"/>
        <v>0.33333333333333331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38</v>
      </c>
      <c r="D40" s="53">
        <v>24</v>
      </c>
      <c r="E40" s="54">
        <f t="shared" si="6"/>
        <v>-0.36842105263157893</v>
      </c>
      <c r="F40" s="52">
        <v>14</v>
      </c>
      <c r="G40" s="52">
        <v>5</v>
      </c>
      <c r="H40" s="55">
        <f t="shared" si="7"/>
        <v>-0.6428571428571429</v>
      </c>
      <c r="I40" s="52">
        <v>1</v>
      </c>
      <c r="J40" s="52">
        <v>0</v>
      </c>
      <c r="K40" s="55">
        <f t="shared" si="8"/>
        <v>-1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0.625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273</v>
      </c>
      <c r="D41" s="70">
        <v>239</v>
      </c>
      <c r="E41" s="71">
        <f t="shared" si="6"/>
        <v>-0.12454212454212454</v>
      </c>
      <c r="F41" s="72">
        <v>242</v>
      </c>
      <c r="G41" s="72">
        <v>202</v>
      </c>
      <c r="H41" s="73">
        <f t="shared" si="7"/>
        <v>-0.16528925619834711</v>
      </c>
      <c r="I41" s="72">
        <v>35</v>
      </c>
      <c r="J41" s="72">
        <v>43</v>
      </c>
      <c r="K41" s="16">
        <f t="shared" si="8"/>
        <v>0.22857142857142856</v>
      </c>
      <c r="L41" s="74"/>
      <c r="M41" s="75">
        <v>590</v>
      </c>
      <c r="N41" s="75">
        <v>349</v>
      </c>
      <c r="O41" s="75">
        <v>346</v>
      </c>
      <c r="P41" s="76">
        <f t="shared" si="9"/>
        <v>0.40508474576271186</v>
      </c>
      <c r="Q41" s="76">
        <f t="shared" si="10"/>
        <v>0.57879656160458448</v>
      </c>
      <c r="R41" s="77">
        <f t="shared" si="11"/>
        <v>0.12427745664739884</v>
      </c>
      <c r="S41" s="21"/>
      <c r="T41" s="2"/>
      <c r="U41" s="2"/>
    </row>
    <row r="42" spans="1:21" ht="15.75" thickBot="1">
      <c r="A42" s="80"/>
      <c r="B42" s="51" t="s">
        <v>15</v>
      </c>
      <c r="C42" s="52">
        <v>436</v>
      </c>
      <c r="D42" s="53">
        <v>407</v>
      </c>
      <c r="E42" s="54">
        <f t="shared" si="6"/>
        <v>-6.6513761467889912E-2</v>
      </c>
      <c r="F42" s="52">
        <v>377</v>
      </c>
      <c r="G42" s="52">
        <v>305</v>
      </c>
      <c r="H42" s="55">
        <f t="shared" si="7"/>
        <v>-0.19098143236074269</v>
      </c>
      <c r="I42" s="52">
        <v>72</v>
      </c>
      <c r="J42" s="52">
        <v>82</v>
      </c>
      <c r="K42" s="55">
        <f t="shared" si="8"/>
        <v>0.1388888888888889</v>
      </c>
      <c r="L42" s="56"/>
      <c r="M42" s="57">
        <v>1199</v>
      </c>
      <c r="N42" s="57">
        <v>749</v>
      </c>
      <c r="O42" s="57">
        <v>730</v>
      </c>
      <c r="P42" s="58">
        <f t="shared" si="9"/>
        <v>0.33944954128440369</v>
      </c>
      <c r="Q42" s="58">
        <f t="shared" si="10"/>
        <v>0.40720961281708945</v>
      </c>
      <c r="R42" s="59">
        <f t="shared" si="11"/>
        <v>0.11232876712328767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6"/>
        <v>-0.66666666666666663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7</v>
      </c>
      <c r="D44" s="43">
        <v>9</v>
      </c>
      <c r="E44" s="15">
        <f t="shared" si="6"/>
        <v>0.2857142857142857</v>
      </c>
      <c r="F44" s="22">
        <v>7</v>
      </c>
      <c r="G44" s="22">
        <v>8</v>
      </c>
      <c r="H44" s="49">
        <f>(G44-F44)/F44</f>
        <v>0.14285714285714285</v>
      </c>
      <c r="I44" s="22">
        <v>0</v>
      </c>
      <c r="J44" s="22">
        <v>3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0.39130434782608697</v>
      </c>
      <c r="Q44" s="19">
        <f t="shared" si="10"/>
        <v>0.47058823529411764</v>
      </c>
      <c r="R44" s="20">
        <f t="shared" si="11"/>
        <v>0.1875</v>
      </c>
      <c r="S44" s="21"/>
    </row>
    <row r="45" spans="1:21" ht="15.75" thickBot="1">
      <c r="A45" s="80"/>
      <c r="B45" s="51" t="s">
        <v>16</v>
      </c>
      <c r="C45" s="52">
        <v>11</v>
      </c>
      <c r="D45" s="53">
        <v>20</v>
      </c>
      <c r="E45" s="54">
        <f t="shared" si="6"/>
        <v>0.81818181818181823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1.4285714285714286</v>
      </c>
      <c r="Q45" s="58">
        <f t="shared" si="10"/>
        <v>0.2857142857142857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4</v>
      </c>
      <c r="D46" s="47">
        <v>5</v>
      </c>
      <c r="E46" s="48">
        <f t="shared" si="6"/>
        <v>0.25</v>
      </c>
      <c r="F46" s="46">
        <v>4</v>
      </c>
      <c r="G46" s="46">
        <v>4</v>
      </c>
      <c r="H46" s="49">
        <f>(G46-F46)/F46</f>
        <v>0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0.38461538461538464</v>
      </c>
      <c r="Q46" s="61">
        <f t="shared" si="10"/>
        <v>0.36363636363636365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8</v>
      </c>
      <c r="D47" s="53">
        <v>9</v>
      </c>
      <c r="E47" s="54">
        <f t="shared" si="6"/>
        <v>0.125</v>
      </c>
      <c r="F47" s="52">
        <v>6</v>
      </c>
      <c r="G47" s="52">
        <v>5</v>
      </c>
      <c r="H47" s="55">
        <f>(G47-F47)/F47</f>
        <v>-0.16666666666666666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0.32142857142857145</v>
      </c>
      <c r="Q47" s="58">
        <f t="shared" si="10"/>
        <v>0.21739130434782608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1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1</v>
      </c>
      <c r="H49" s="55">
        <f t="shared" ref="H49:H55" si="12">(G49-F49)/F49</f>
        <v>0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3">G49/N49</f>
        <v>0.2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23</v>
      </c>
      <c r="D50" s="47">
        <v>28</v>
      </c>
      <c r="E50" s="48">
        <f t="shared" si="6"/>
        <v>0.21739130434782608</v>
      </c>
      <c r="F50" s="46">
        <v>20</v>
      </c>
      <c r="G50" s="46">
        <v>26</v>
      </c>
      <c r="H50" s="49">
        <f t="shared" si="12"/>
        <v>0.3</v>
      </c>
      <c r="I50" s="46">
        <v>0</v>
      </c>
      <c r="J50" s="46">
        <v>3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0.32183908045977011</v>
      </c>
      <c r="Q50" s="61">
        <f t="shared" si="13"/>
        <v>0.44067796610169491</v>
      </c>
      <c r="R50" s="62">
        <f t="shared" si="14"/>
        <v>5.0847457627118647E-2</v>
      </c>
      <c r="S50" s="21"/>
    </row>
    <row r="51" spans="1:19" ht="15.75" thickBot="1">
      <c r="A51" s="80"/>
      <c r="B51" s="51" t="s">
        <v>15</v>
      </c>
      <c r="C51" s="52">
        <v>38</v>
      </c>
      <c r="D51" s="53">
        <v>41</v>
      </c>
      <c r="E51" s="54">
        <f t="shared" si="6"/>
        <v>7.8947368421052627E-2</v>
      </c>
      <c r="F51" s="52">
        <v>32</v>
      </c>
      <c r="G51" s="52">
        <v>35</v>
      </c>
      <c r="H51" s="55">
        <f t="shared" si="12"/>
        <v>9.375E-2</v>
      </c>
      <c r="I51" s="52">
        <v>0</v>
      </c>
      <c r="J51" s="52">
        <v>5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9"/>
        <v>0.25786163522012578</v>
      </c>
      <c r="Q51" s="58">
        <f t="shared" si="13"/>
        <v>0.30701754385964913</v>
      </c>
      <c r="R51" s="59">
        <f t="shared" si="14"/>
        <v>4.4642857142857144E-2</v>
      </c>
      <c r="S51" s="21"/>
    </row>
    <row r="52" spans="1:19" ht="15.75" thickBot="1">
      <c r="A52" s="80" t="s">
        <v>28</v>
      </c>
      <c r="B52" s="42" t="s">
        <v>14</v>
      </c>
      <c r="C52" s="46">
        <v>16</v>
      </c>
      <c r="D52" s="47">
        <v>11</v>
      </c>
      <c r="E52" s="48">
        <f t="shared" si="6"/>
        <v>-0.3125</v>
      </c>
      <c r="F52" s="46">
        <v>14</v>
      </c>
      <c r="G52" s="46">
        <v>8</v>
      </c>
      <c r="H52" s="49">
        <f t="shared" si="12"/>
        <v>-0.42857142857142855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0.3235294117647059</v>
      </c>
      <c r="Q52" s="61">
        <f t="shared" si="13"/>
        <v>0.47058823529411764</v>
      </c>
      <c r="R52" s="62">
        <f t="shared" si="14"/>
        <v>0</v>
      </c>
      <c r="S52" s="21"/>
    </row>
    <row r="53" spans="1:19" ht="15.75" thickBot="1">
      <c r="A53" s="80"/>
      <c r="B53" s="51" t="s">
        <v>15</v>
      </c>
      <c r="C53" s="52">
        <v>20</v>
      </c>
      <c r="D53" s="53">
        <v>18</v>
      </c>
      <c r="E53" s="54">
        <f t="shared" si="6"/>
        <v>-0.1</v>
      </c>
      <c r="F53" s="52">
        <v>16</v>
      </c>
      <c r="G53" s="52">
        <v>11</v>
      </c>
      <c r="H53" s="55">
        <f t="shared" si="12"/>
        <v>-0.3125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0.26865671641791045</v>
      </c>
      <c r="Q53" s="58">
        <f t="shared" si="13"/>
        <v>0.24444444444444444</v>
      </c>
      <c r="R53" s="59">
        <f t="shared" si="14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101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105</v>
      </c>
      <c r="D6" s="9" t="s">
        <v>102</v>
      </c>
      <c r="E6" s="8" t="s">
        <v>86</v>
      </c>
      <c r="F6" s="8" t="s">
        <v>106</v>
      </c>
      <c r="G6" s="8" t="s">
        <v>103</v>
      </c>
      <c r="H6" s="8" t="s">
        <v>86</v>
      </c>
      <c r="I6" s="8" t="s">
        <v>107</v>
      </c>
      <c r="J6" s="8" t="s">
        <v>104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2032</v>
      </c>
      <c r="D7" s="14">
        <v>2144</v>
      </c>
      <c r="E7" s="15">
        <f t="shared" ref="E7:E15" si="0">(D7-C7)/C7</f>
        <v>5.5118110236220472E-2</v>
      </c>
      <c r="F7" s="14">
        <v>1469</v>
      </c>
      <c r="G7" s="14">
        <v>1513</v>
      </c>
      <c r="H7" s="16">
        <f t="shared" ref="H7:H15" si="1">(G7-F7)/F7</f>
        <v>2.9952348536419333E-2</v>
      </c>
      <c r="I7" s="14">
        <v>263</v>
      </c>
      <c r="J7" s="14">
        <v>332</v>
      </c>
      <c r="K7" s="16">
        <f t="shared" ref="K7:K15" si="2">(J7-I7)/I7</f>
        <v>0.26235741444866922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0.57264957264957261</v>
      </c>
      <c r="Q7" s="19">
        <f t="shared" ref="Q7:Q15" si="4">G7/N7</f>
        <v>0.70143718127028276</v>
      </c>
      <c r="R7" s="20">
        <f t="shared" ref="R7:R15" si="5">J7/O7</f>
        <v>0.15697399527186762</v>
      </c>
      <c r="S7" s="21"/>
      <c r="T7" s="2"/>
      <c r="U7" s="2"/>
    </row>
    <row r="8" spans="1:21">
      <c r="A8" s="91" t="s">
        <v>5</v>
      </c>
      <c r="B8" s="92"/>
      <c r="C8" s="22">
        <v>403</v>
      </c>
      <c r="D8" s="22">
        <v>405</v>
      </c>
      <c r="E8" s="15">
        <f t="shared" si="0"/>
        <v>4.9627791563275434E-3</v>
      </c>
      <c r="F8" s="22">
        <v>279</v>
      </c>
      <c r="G8" s="22">
        <v>303</v>
      </c>
      <c r="H8" s="16">
        <f t="shared" si="1"/>
        <v>8.6021505376344093E-2</v>
      </c>
      <c r="I8" s="22">
        <v>51</v>
      </c>
      <c r="J8" s="22">
        <v>69</v>
      </c>
      <c r="K8" s="16">
        <f t="shared" si="2"/>
        <v>0.35294117647058826</v>
      </c>
      <c r="L8" s="17"/>
      <c r="M8" s="18">
        <v>392</v>
      </c>
      <c r="N8" s="18">
        <v>198</v>
      </c>
      <c r="O8" s="18">
        <v>195</v>
      </c>
      <c r="P8" s="19">
        <f t="shared" si="3"/>
        <v>1.0331632653061225</v>
      </c>
      <c r="Q8" s="19">
        <f t="shared" si="4"/>
        <v>1.5303030303030303</v>
      </c>
      <c r="R8" s="20">
        <f t="shared" si="5"/>
        <v>0.35384615384615387</v>
      </c>
      <c r="S8" s="21"/>
      <c r="T8" s="2"/>
      <c r="U8" s="2"/>
    </row>
    <row r="9" spans="1:21">
      <c r="A9" s="91" t="s">
        <v>40</v>
      </c>
      <c r="B9" s="92"/>
      <c r="C9" s="22">
        <v>313</v>
      </c>
      <c r="D9" s="22">
        <v>318</v>
      </c>
      <c r="E9" s="15">
        <f t="shared" si="0"/>
        <v>1.5974440894568689E-2</v>
      </c>
      <c r="F9" s="22">
        <v>233</v>
      </c>
      <c r="G9" s="22">
        <v>232</v>
      </c>
      <c r="H9" s="16">
        <f t="shared" si="1"/>
        <v>-4.2918454935622317E-3</v>
      </c>
      <c r="I9" s="22">
        <v>45</v>
      </c>
      <c r="J9" s="22">
        <v>63</v>
      </c>
      <c r="K9" s="16">
        <f t="shared" si="2"/>
        <v>0.4</v>
      </c>
      <c r="L9" s="17"/>
      <c r="M9" s="18">
        <v>343</v>
      </c>
      <c r="N9" s="18">
        <v>169</v>
      </c>
      <c r="O9" s="18">
        <v>167</v>
      </c>
      <c r="P9" s="19">
        <f t="shared" si="3"/>
        <v>0.92711370262390669</v>
      </c>
      <c r="Q9" s="19">
        <f t="shared" si="4"/>
        <v>1.3727810650887573</v>
      </c>
      <c r="R9" s="20">
        <f t="shared" si="5"/>
        <v>0.3772455089820359</v>
      </c>
      <c r="S9" s="21"/>
      <c r="T9" s="2"/>
      <c r="U9" s="2"/>
    </row>
    <row r="10" spans="1:21">
      <c r="A10" s="91" t="s">
        <v>6</v>
      </c>
      <c r="B10" s="92"/>
      <c r="C10" s="22">
        <v>1438</v>
      </c>
      <c r="D10" s="22">
        <v>1448</v>
      </c>
      <c r="E10" s="15">
        <f t="shared" si="0"/>
        <v>6.954102920723227E-3</v>
      </c>
      <c r="F10" s="22">
        <v>1042</v>
      </c>
      <c r="G10" s="22">
        <v>1107</v>
      </c>
      <c r="H10" s="16">
        <f t="shared" si="1"/>
        <v>6.2380038387715928E-2</v>
      </c>
      <c r="I10" s="22">
        <v>157</v>
      </c>
      <c r="J10" s="22">
        <v>208</v>
      </c>
      <c r="K10" s="16">
        <f t="shared" si="2"/>
        <v>0.32484076433121017</v>
      </c>
      <c r="L10" s="17"/>
      <c r="M10" s="18">
        <v>2120</v>
      </c>
      <c r="N10" s="18">
        <v>1104</v>
      </c>
      <c r="O10" s="18">
        <v>1092</v>
      </c>
      <c r="P10" s="19">
        <f t="shared" si="3"/>
        <v>0.68301886792452826</v>
      </c>
      <c r="Q10" s="19">
        <f t="shared" si="4"/>
        <v>1.0027173913043479</v>
      </c>
      <c r="R10" s="20">
        <f t="shared" si="5"/>
        <v>0.19047619047619047</v>
      </c>
      <c r="S10" s="21"/>
      <c r="T10" s="2"/>
      <c r="U10" s="2"/>
    </row>
    <row r="11" spans="1:21">
      <c r="A11" s="91" t="s">
        <v>7</v>
      </c>
      <c r="B11" s="92"/>
      <c r="C11" s="14">
        <v>122</v>
      </c>
      <c r="D11" s="14">
        <v>140</v>
      </c>
      <c r="E11" s="15">
        <f t="shared" si="0"/>
        <v>0.14754098360655737</v>
      </c>
      <c r="F11" s="14">
        <v>103</v>
      </c>
      <c r="G11" s="14">
        <v>93</v>
      </c>
      <c r="H11" s="16">
        <f t="shared" si="1"/>
        <v>-9.7087378640776698E-2</v>
      </c>
      <c r="I11" s="14">
        <v>23</v>
      </c>
      <c r="J11" s="14">
        <v>35</v>
      </c>
      <c r="K11" s="16">
        <v>0</v>
      </c>
      <c r="L11" s="17"/>
      <c r="M11" s="18">
        <v>575</v>
      </c>
      <c r="N11" s="18">
        <v>460</v>
      </c>
      <c r="O11" s="18">
        <v>443</v>
      </c>
      <c r="P11" s="19">
        <f t="shared" si="3"/>
        <v>0.24347826086956523</v>
      </c>
      <c r="Q11" s="19">
        <f t="shared" si="4"/>
        <v>0.20217391304347826</v>
      </c>
      <c r="R11" s="20">
        <f t="shared" si="5"/>
        <v>7.900677200902935E-2</v>
      </c>
      <c r="S11" s="21"/>
      <c r="T11" s="2"/>
      <c r="U11" s="2"/>
    </row>
    <row r="12" spans="1:21">
      <c r="A12" s="91" t="s">
        <v>8</v>
      </c>
      <c r="B12" s="92"/>
      <c r="C12" s="14">
        <v>425</v>
      </c>
      <c r="D12" s="14">
        <v>443</v>
      </c>
      <c r="E12" s="15">
        <f t="shared" si="0"/>
        <v>4.2352941176470586E-2</v>
      </c>
      <c r="F12" s="14">
        <v>302</v>
      </c>
      <c r="G12" s="14">
        <v>290</v>
      </c>
      <c r="H12" s="16">
        <f t="shared" si="1"/>
        <v>-3.9735099337748346E-2</v>
      </c>
      <c r="I12" s="14">
        <v>72</v>
      </c>
      <c r="J12" s="14">
        <v>86</v>
      </c>
      <c r="K12" s="16">
        <f t="shared" si="2"/>
        <v>0.19444444444444445</v>
      </c>
      <c r="L12" s="17"/>
      <c r="M12" s="18">
        <v>985</v>
      </c>
      <c r="N12" s="18">
        <v>536</v>
      </c>
      <c r="O12" s="18">
        <v>525</v>
      </c>
      <c r="P12" s="19">
        <f t="shared" si="3"/>
        <v>0.44974619289340101</v>
      </c>
      <c r="Q12" s="19">
        <f t="shared" si="4"/>
        <v>0.54104477611940294</v>
      </c>
      <c r="R12" s="20">
        <f t="shared" si="5"/>
        <v>0.16380952380952382</v>
      </c>
      <c r="S12" s="21"/>
      <c r="T12" s="2"/>
      <c r="U12" s="2"/>
    </row>
    <row r="13" spans="1:21">
      <c r="A13" s="91" t="s">
        <v>9</v>
      </c>
      <c r="B13" s="92"/>
      <c r="C13" s="23">
        <v>47</v>
      </c>
      <c r="D13" s="23">
        <v>113</v>
      </c>
      <c r="E13" s="15">
        <f t="shared" si="0"/>
        <v>1.4042553191489362</v>
      </c>
      <c r="F13" s="23">
        <v>22</v>
      </c>
      <c r="G13" s="23">
        <v>23</v>
      </c>
      <c r="H13" s="16">
        <f t="shared" si="1"/>
        <v>4.5454545454545456E-2</v>
      </c>
      <c r="I13" s="23">
        <v>11</v>
      </c>
      <c r="J13" s="23">
        <v>3</v>
      </c>
      <c r="K13" s="16">
        <f t="shared" si="2"/>
        <v>-0.72727272727272729</v>
      </c>
      <c r="L13" s="17"/>
      <c r="M13" s="18">
        <v>64</v>
      </c>
      <c r="N13" s="18">
        <v>57</v>
      </c>
      <c r="O13" s="18">
        <v>55</v>
      </c>
      <c r="P13" s="19">
        <f t="shared" si="3"/>
        <v>1.765625</v>
      </c>
      <c r="Q13" s="19">
        <f t="shared" si="4"/>
        <v>0.40350877192982454</v>
      </c>
      <c r="R13" s="20">
        <f t="shared" si="5"/>
        <v>5.4545454545454543E-2</v>
      </c>
      <c r="S13" s="21"/>
      <c r="T13" s="2"/>
      <c r="U13" s="2"/>
    </row>
    <row r="14" spans="1:21">
      <c r="A14" s="82" t="s">
        <v>10</v>
      </c>
      <c r="B14" s="83"/>
      <c r="C14" s="22">
        <v>798</v>
      </c>
      <c r="D14" s="22">
        <v>810</v>
      </c>
      <c r="E14" s="15">
        <f t="shared" si="0"/>
        <v>1.5037593984962405E-2</v>
      </c>
      <c r="F14" s="22">
        <v>273</v>
      </c>
      <c r="G14" s="22">
        <v>254</v>
      </c>
      <c r="H14" s="16">
        <f t="shared" si="1"/>
        <v>-6.95970695970696E-2</v>
      </c>
      <c r="I14" s="22">
        <v>17</v>
      </c>
      <c r="J14" s="22">
        <v>29</v>
      </c>
      <c r="K14" s="16">
        <f t="shared" si="2"/>
        <v>0.70588235294117652</v>
      </c>
      <c r="L14" s="17"/>
      <c r="M14" s="18">
        <v>904</v>
      </c>
      <c r="N14" s="18">
        <v>326</v>
      </c>
      <c r="O14" s="18">
        <v>316</v>
      </c>
      <c r="P14" s="19">
        <f t="shared" si="3"/>
        <v>0.89601769911504425</v>
      </c>
      <c r="Q14" s="19">
        <f t="shared" si="4"/>
        <v>0.77914110429447858</v>
      </c>
      <c r="R14" s="20">
        <f t="shared" si="5"/>
        <v>9.1772151898734181E-2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2830</v>
      </c>
      <c r="D15" s="26">
        <f>D7+D14</f>
        <v>2954</v>
      </c>
      <c r="E15" s="27">
        <f t="shared" si="0"/>
        <v>4.3816254416961131E-2</v>
      </c>
      <c r="F15" s="25">
        <f>F7+F14</f>
        <v>1742</v>
      </c>
      <c r="G15" s="25">
        <f>G7+G14</f>
        <v>1767</v>
      </c>
      <c r="H15" s="28">
        <f t="shared" si="1"/>
        <v>1.4351320321469576E-2</v>
      </c>
      <c r="I15" s="25">
        <f>I7+I14</f>
        <v>280</v>
      </c>
      <c r="J15" s="25">
        <f>J7+J14</f>
        <v>361</v>
      </c>
      <c r="K15" s="28">
        <f t="shared" si="2"/>
        <v>0.28928571428571431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0.63554216867469882</v>
      </c>
      <c r="Q15" s="31">
        <f t="shared" si="4"/>
        <v>0.71163914619412005</v>
      </c>
      <c r="R15" s="32">
        <f t="shared" si="5"/>
        <v>0.14849856026326613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232</v>
      </c>
      <c r="D17" s="43">
        <v>245</v>
      </c>
      <c r="E17" s="15">
        <f t="shared" ref="E17:E55" si="6">(D17-C17)/C17</f>
        <v>5.6034482758620691E-2</v>
      </c>
      <c r="F17" s="22">
        <v>159</v>
      </c>
      <c r="G17" s="22">
        <v>180</v>
      </c>
      <c r="H17" s="16">
        <f t="shared" ref="H17:H43" si="7">(G17-F17)/F17</f>
        <v>0.13207547169811321</v>
      </c>
      <c r="I17" s="22">
        <v>36</v>
      </c>
      <c r="J17" s="22">
        <v>29</v>
      </c>
      <c r="K17" s="16">
        <f t="shared" ref="K17:K42" si="8">(J17-I17)/I17</f>
        <v>-0.19444444444444445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0.8085808580858086</v>
      </c>
      <c r="Q17" s="19">
        <f t="shared" ref="Q17:Q47" si="10">G17/N17</f>
        <v>1.2587412587412588</v>
      </c>
      <c r="R17" s="20">
        <f t="shared" ref="R17:R47" si="11">J17/O17</f>
        <v>0.20422535211267606</v>
      </c>
      <c r="S17" s="21"/>
      <c r="T17" s="2"/>
      <c r="U17" s="2"/>
    </row>
    <row r="18" spans="1:21">
      <c r="A18" s="89"/>
      <c r="B18" s="42" t="s">
        <v>15</v>
      </c>
      <c r="C18" s="46">
        <v>299</v>
      </c>
      <c r="D18" s="47">
        <v>352</v>
      </c>
      <c r="E18" s="48">
        <f t="shared" si="6"/>
        <v>0.17725752508361203</v>
      </c>
      <c r="F18" s="46">
        <v>205</v>
      </c>
      <c r="G18" s="46">
        <v>237</v>
      </c>
      <c r="H18" s="49">
        <f t="shared" si="7"/>
        <v>0.15609756097560976</v>
      </c>
      <c r="I18" s="46">
        <v>54</v>
      </c>
      <c r="J18" s="46">
        <v>48</v>
      </c>
      <c r="K18" s="49">
        <f t="shared" si="8"/>
        <v>-0.1111111111111111</v>
      </c>
      <c r="L18" s="44"/>
      <c r="M18" s="50">
        <v>442</v>
      </c>
      <c r="N18" s="50">
        <v>219</v>
      </c>
      <c r="O18" s="50">
        <v>217</v>
      </c>
      <c r="P18" s="19">
        <f t="shared" si="9"/>
        <v>0.7963800904977375</v>
      </c>
      <c r="Q18" s="19">
        <f t="shared" si="10"/>
        <v>1.0821917808219179</v>
      </c>
      <c r="R18" s="20">
        <f t="shared" si="11"/>
        <v>0.22119815668202766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126</v>
      </c>
      <c r="D19" s="53">
        <v>135</v>
      </c>
      <c r="E19" s="54">
        <f t="shared" si="6"/>
        <v>7.1428571428571425E-2</v>
      </c>
      <c r="F19" s="52">
        <v>38</v>
      </c>
      <c r="G19" s="52">
        <v>22</v>
      </c>
      <c r="H19" s="55">
        <f t="shared" si="7"/>
        <v>-0.42105263157894735</v>
      </c>
      <c r="I19" s="52">
        <v>2</v>
      </c>
      <c r="J19" s="52">
        <v>0</v>
      </c>
      <c r="K19" s="55">
        <f t="shared" si="8"/>
        <v>-1</v>
      </c>
      <c r="L19" s="56"/>
      <c r="M19" s="57">
        <v>153</v>
      </c>
      <c r="N19" s="57">
        <v>42</v>
      </c>
      <c r="O19" s="57">
        <v>40</v>
      </c>
      <c r="P19" s="58">
        <f t="shared" si="9"/>
        <v>0.88235294117647056</v>
      </c>
      <c r="Q19" s="58">
        <f t="shared" si="10"/>
        <v>0.52380952380952384</v>
      </c>
      <c r="R19" s="59">
        <f t="shared" si="11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274</v>
      </c>
      <c r="D20" s="47">
        <v>262</v>
      </c>
      <c r="E20" s="48">
        <f t="shared" si="6"/>
        <v>-4.3795620437956206E-2</v>
      </c>
      <c r="F20" s="46">
        <v>194</v>
      </c>
      <c r="G20" s="46">
        <v>196</v>
      </c>
      <c r="H20" s="49">
        <f t="shared" si="7"/>
        <v>1.0309278350515464E-2</v>
      </c>
      <c r="I20" s="46">
        <v>20</v>
      </c>
      <c r="J20" s="46">
        <v>35</v>
      </c>
      <c r="K20" s="16">
        <f t="shared" si="8"/>
        <v>0.75</v>
      </c>
      <c r="L20" s="44"/>
      <c r="M20" s="50">
        <v>335</v>
      </c>
      <c r="N20" s="50">
        <v>157</v>
      </c>
      <c r="O20" s="50">
        <v>153</v>
      </c>
      <c r="P20" s="61">
        <f t="shared" si="9"/>
        <v>0.78208955223880594</v>
      </c>
      <c r="Q20" s="61">
        <f t="shared" si="10"/>
        <v>1.2484076433121019</v>
      </c>
      <c r="R20" s="62">
        <f t="shared" si="11"/>
        <v>0.22875816993464052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384</v>
      </c>
      <c r="D21" s="43">
        <v>392</v>
      </c>
      <c r="E21" s="15">
        <f t="shared" si="6"/>
        <v>2.0833333333333332E-2</v>
      </c>
      <c r="F21" s="22">
        <v>266</v>
      </c>
      <c r="G21" s="22">
        <v>269</v>
      </c>
      <c r="H21" s="16">
        <f t="shared" si="7"/>
        <v>1.1278195488721804E-2</v>
      </c>
      <c r="I21" s="22">
        <v>32</v>
      </c>
      <c r="J21" s="22">
        <v>59</v>
      </c>
      <c r="K21" s="49">
        <f t="shared" si="8"/>
        <v>0.84375</v>
      </c>
      <c r="L21" s="44"/>
      <c r="M21" s="18">
        <v>567</v>
      </c>
      <c r="N21" s="18">
        <v>304</v>
      </c>
      <c r="O21" s="18">
        <v>298</v>
      </c>
      <c r="P21" s="19">
        <f t="shared" si="9"/>
        <v>0.69135802469135799</v>
      </c>
      <c r="Q21" s="19">
        <f t="shared" si="10"/>
        <v>0.88486842105263153</v>
      </c>
      <c r="R21" s="20">
        <f t="shared" si="11"/>
        <v>0.19798657718120805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173</v>
      </c>
      <c r="D22" s="53">
        <v>173</v>
      </c>
      <c r="E22" s="54">
        <f t="shared" si="6"/>
        <v>0</v>
      </c>
      <c r="F22" s="52">
        <v>65</v>
      </c>
      <c r="G22" s="52">
        <v>81</v>
      </c>
      <c r="H22" s="55">
        <f t="shared" si="7"/>
        <v>0.24615384615384617</v>
      </c>
      <c r="I22" s="52">
        <v>8</v>
      </c>
      <c r="J22" s="52">
        <v>10</v>
      </c>
      <c r="K22" s="55">
        <f t="shared" si="8"/>
        <v>0.25</v>
      </c>
      <c r="L22" s="56"/>
      <c r="M22" s="57">
        <v>186</v>
      </c>
      <c r="N22" s="57">
        <v>75</v>
      </c>
      <c r="O22" s="57">
        <v>75</v>
      </c>
      <c r="P22" s="58">
        <f t="shared" si="9"/>
        <v>0.93010752688172038</v>
      </c>
      <c r="Q22" s="58">
        <f t="shared" si="10"/>
        <v>1.08</v>
      </c>
      <c r="R22" s="59">
        <f t="shared" si="11"/>
        <v>0.13333333333333333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287</v>
      </c>
      <c r="D23" s="47">
        <v>298</v>
      </c>
      <c r="E23" s="48">
        <f t="shared" si="6"/>
        <v>3.8327526132404179E-2</v>
      </c>
      <c r="F23" s="46">
        <v>201</v>
      </c>
      <c r="G23" s="46">
        <v>233</v>
      </c>
      <c r="H23" s="49">
        <f t="shared" si="7"/>
        <v>0.15920398009950248</v>
      </c>
      <c r="I23" s="46">
        <v>25</v>
      </c>
      <c r="J23" s="46">
        <v>36</v>
      </c>
      <c r="K23" s="16">
        <f t="shared" si="8"/>
        <v>0.44</v>
      </c>
      <c r="L23" s="44"/>
      <c r="M23" s="50">
        <v>307</v>
      </c>
      <c r="N23" s="50">
        <v>129</v>
      </c>
      <c r="O23" s="50">
        <v>128</v>
      </c>
      <c r="P23" s="61">
        <f t="shared" si="9"/>
        <v>0.97068403908794787</v>
      </c>
      <c r="Q23" s="61">
        <f t="shared" si="10"/>
        <v>1.806201550387597</v>
      </c>
      <c r="R23" s="62">
        <f t="shared" si="11"/>
        <v>0.28125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397</v>
      </c>
      <c r="D24" s="43">
        <v>418</v>
      </c>
      <c r="E24" s="15">
        <f t="shared" si="6"/>
        <v>5.2896725440806043E-2</v>
      </c>
      <c r="F24" s="22">
        <v>280</v>
      </c>
      <c r="G24" s="22">
        <v>307</v>
      </c>
      <c r="H24" s="16">
        <f t="shared" si="7"/>
        <v>9.6428571428571433E-2</v>
      </c>
      <c r="I24" s="22">
        <v>43</v>
      </c>
      <c r="J24" s="22">
        <v>61</v>
      </c>
      <c r="K24" s="49">
        <f t="shared" si="8"/>
        <v>0.41860465116279072</v>
      </c>
      <c r="L24" s="44"/>
      <c r="M24" s="18">
        <v>478</v>
      </c>
      <c r="N24" s="18">
        <v>225</v>
      </c>
      <c r="O24" s="18">
        <v>223</v>
      </c>
      <c r="P24" s="19">
        <f t="shared" si="9"/>
        <v>0.87447698744769875</v>
      </c>
      <c r="Q24" s="19">
        <f t="shared" si="10"/>
        <v>1.3644444444444443</v>
      </c>
      <c r="R24" s="20">
        <f t="shared" si="11"/>
        <v>0.273542600896861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224</v>
      </c>
      <c r="D25" s="53">
        <v>214</v>
      </c>
      <c r="E25" s="54">
        <f t="shared" si="6"/>
        <v>-4.4642857142857144E-2</v>
      </c>
      <c r="F25" s="52">
        <v>60</v>
      </c>
      <c r="G25" s="52">
        <v>41</v>
      </c>
      <c r="H25" s="55">
        <f t="shared" si="7"/>
        <v>-0.31666666666666665</v>
      </c>
      <c r="I25" s="52">
        <v>4</v>
      </c>
      <c r="J25" s="52">
        <v>2</v>
      </c>
      <c r="K25" s="55">
        <f t="shared" si="8"/>
        <v>-0.5</v>
      </c>
      <c r="L25" s="56"/>
      <c r="M25" s="57">
        <v>224</v>
      </c>
      <c r="N25" s="57">
        <v>59</v>
      </c>
      <c r="O25" s="57">
        <v>58</v>
      </c>
      <c r="P25" s="58">
        <f t="shared" si="9"/>
        <v>0.9553571428571429</v>
      </c>
      <c r="Q25" s="58">
        <f t="shared" si="10"/>
        <v>0.69491525423728817</v>
      </c>
      <c r="R25" s="59">
        <f t="shared" si="11"/>
        <v>3.4482758620689655E-2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172</v>
      </c>
      <c r="D26" s="47">
        <v>184</v>
      </c>
      <c r="E26" s="48">
        <f t="shared" si="6"/>
        <v>6.9767441860465115E-2</v>
      </c>
      <c r="F26" s="46">
        <v>118</v>
      </c>
      <c r="G26" s="46">
        <v>135</v>
      </c>
      <c r="H26" s="49">
        <f t="shared" si="7"/>
        <v>0.1440677966101695</v>
      </c>
      <c r="I26" s="46">
        <v>28</v>
      </c>
      <c r="J26" s="46">
        <v>32</v>
      </c>
      <c r="K26" s="16">
        <f t="shared" si="8"/>
        <v>0.14285714285714285</v>
      </c>
      <c r="L26" s="44"/>
      <c r="M26" s="50">
        <v>217</v>
      </c>
      <c r="N26" s="50">
        <v>104</v>
      </c>
      <c r="O26" s="50">
        <v>102</v>
      </c>
      <c r="P26" s="61">
        <f t="shared" si="9"/>
        <v>0.84792626728110598</v>
      </c>
      <c r="Q26" s="61">
        <f t="shared" si="10"/>
        <v>1.2980769230769231</v>
      </c>
      <c r="R26" s="62">
        <f t="shared" si="11"/>
        <v>0.31372549019607843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218</v>
      </c>
      <c r="D27" s="43">
        <v>230</v>
      </c>
      <c r="E27" s="15">
        <f t="shared" si="6"/>
        <v>5.5045871559633031E-2</v>
      </c>
      <c r="F27" s="22">
        <v>153</v>
      </c>
      <c r="G27" s="22">
        <v>165</v>
      </c>
      <c r="H27" s="16">
        <f t="shared" si="7"/>
        <v>7.8431372549019607E-2</v>
      </c>
      <c r="I27" s="22">
        <v>41</v>
      </c>
      <c r="J27" s="22">
        <v>36</v>
      </c>
      <c r="K27" s="49">
        <f t="shared" si="8"/>
        <v>-0.12195121951219512</v>
      </c>
      <c r="L27" s="44"/>
      <c r="M27" s="18">
        <v>316</v>
      </c>
      <c r="N27" s="18">
        <v>185</v>
      </c>
      <c r="O27" s="18">
        <v>182</v>
      </c>
      <c r="P27" s="19">
        <f t="shared" si="9"/>
        <v>0.72784810126582278</v>
      </c>
      <c r="Q27" s="19">
        <f t="shared" si="10"/>
        <v>0.89189189189189189</v>
      </c>
      <c r="R27" s="20">
        <f t="shared" si="11"/>
        <v>0.19780219780219779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20</v>
      </c>
      <c r="D28" s="53">
        <v>21</v>
      </c>
      <c r="E28" s="54">
        <f t="shared" si="6"/>
        <v>0.05</v>
      </c>
      <c r="F28" s="52">
        <v>9</v>
      </c>
      <c r="G28" s="52">
        <v>10</v>
      </c>
      <c r="H28" s="55">
        <f t="shared" si="7"/>
        <v>0.1111111111111111</v>
      </c>
      <c r="I28" s="52">
        <v>0</v>
      </c>
      <c r="J28" s="52">
        <v>0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0.84</v>
      </c>
      <c r="Q28" s="58">
        <f t="shared" si="10"/>
        <v>0.76923076923076927</v>
      </c>
      <c r="R28" s="59">
        <f t="shared" si="11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59</v>
      </c>
      <c r="D29" s="47">
        <v>57</v>
      </c>
      <c r="E29" s="48">
        <f t="shared" si="6"/>
        <v>-3.3898305084745763E-2</v>
      </c>
      <c r="F29" s="46">
        <v>39</v>
      </c>
      <c r="G29" s="46">
        <v>41</v>
      </c>
      <c r="H29" s="49">
        <f t="shared" si="7"/>
        <v>5.128205128205128E-2</v>
      </c>
      <c r="I29" s="46">
        <v>5</v>
      </c>
      <c r="J29" s="46">
        <v>8</v>
      </c>
      <c r="K29" s="16">
        <f t="shared" si="8"/>
        <v>0.6</v>
      </c>
      <c r="L29" s="44"/>
      <c r="M29" s="50">
        <v>75</v>
      </c>
      <c r="N29" s="50">
        <v>48</v>
      </c>
      <c r="O29" s="50">
        <v>48</v>
      </c>
      <c r="P29" s="61">
        <f t="shared" si="9"/>
        <v>0.76</v>
      </c>
      <c r="Q29" s="61">
        <f t="shared" si="10"/>
        <v>0.85416666666666663</v>
      </c>
      <c r="R29" s="62">
        <f t="shared" si="11"/>
        <v>0.16666666666666666</v>
      </c>
      <c r="S29" s="21"/>
      <c r="T29" s="2"/>
      <c r="U29" s="2"/>
    </row>
    <row r="30" spans="1:21" ht="15.75" thickBot="1">
      <c r="A30" s="79"/>
      <c r="B30" s="42" t="s">
        <v>15</v>
      </c>
      <c r="C30" s="22">
        <v>84</v>
      </c>
      <c r="D30" s="43">
        <v>90</v>
      </c>
      <c r="E30" s="15">
        <f t="shared" si="6"/>
        <v>7.1428571428571425E-2</v>
      </c>
      <c r="F30" s="22">
        <v>51</v>
      </c>
      <c r="G30" s="22">
        <v>63</v>
      </c>
      <c r="H30" s="16">
        <f t="shared" si="7"/>
        <v>0.23529411764705882</v>
      </c>
      <c r="I30" s="22">
        <v>6</v>
      </c>
      <c r="J30" s="22">
        <v>13</v>
      </c>
      <c r="K30" s="49">
        <f t="shared" si="8"/>
        <v>1.1666666666666667</v>
      </c>
      <c r="L30" s="44"/>
      <c r="M30" s="18">
        <v>139</v>
      </c>
      <c r="N30" s="18">
        <v>83</v>
      </c>
      <c r="O30" s="18">
        <v>81</v>
      </c>
      <c r="P30" s="19">
        <f t="shared" si="9"/>
        <v>0.64748201438848918</v>
      </c>
      <c r="Q30" s="19">
        <f t="shared" si="10"/>
        <v>0.75903614457831325</v>
      </c>
      <c r="R30" s="20">
        <f t="shared" si="11"/>
        <v>0.16049382716049382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87</v>
      </c>
      <c r="D31" s="53">
        <v>87</v>
      </c>
      <c r="E31" s="54">
        <f t="shared" si="6"/>
        <v>0</v>
      </c>
      <c r="F31" s="52">
        <v>53</v>
      </c>
      <c r="G31" s="52">
        <v>60</v>
      </c>
      <c r="H31" s="55">
        <f t="shared" si="7"/>
        <v>0.13207547169811321</v>
      </c>
      <c r="I31" s="52">
        <v>1</v>
      </c>
      <c r="J31" s="52">
        <v>14</v>
      </c>
      <c r="K31" s="55">
        <f t="shared" si="8"/>
        <v>13</v>
      </c>
      <c r="L31" s="56"/>
      <c r="M31" s="57">
        <v>112</v>
      </c>
      <c r="N31" s="57">
        <v>63</v>
      </c>
      <c r="O31" s="57">
        <v>56</v>
      </c>
      <c r="P31" s="58">
        <f t="shared" si="9"/>
        <v>0.7767857142857143</v>
      </c>
      <c r="Q31" s="58">
        <f t="shared" si="10"/>
        <v>0.95238095238095233</v>
      </c>
      <c r="R31" s="59">
        <f t="shared" si="11"/>
        <v>0.25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20</v>
      </c>
      <c r="D32" s="47">
        <v>13</v>
      </c>
      <c r="E32" s="48">
        <f t="shared" si="6"/>
        <v>-0.35</v>
      </c>
      <c r="F32" s="46">
        <v>18</v>
      </c>
      <c r="G32" s="46">
        <v>12</v>
      </c>
      <c r="H32" s="49">
        <f t="shared" si="7"/>
        <v>-0.33333333333333331</v>
      </c>
      <c r="I32" s="46">
        <v>8</v>
      </c>
      <c r="J32" s="46">
        <v>4</v>
      </c>
      <c r="K32" s="16">
        <f t="shared" si="8"/>
        <v>-0.5</v>
      </c>
      <c r="L32" s="44"/>
      <c r="M32" s="50">
        <v>28</v>
      </c>
      <c r="N32" s="50">
        <v>19</v>
      </c>
      <c r="O32" s="50">
        <v>19</v>
      </c>
      <c r="P32" s="61">
        <f t="shared" si="9"/>
        <v>0.4642857142857143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31</v>
      </c>
      <c r="D33" s="43">
        <v>26</v>
      </c>
      <c r="E33" s="15">
        <f t="shared" si="6"/>
        <v>-0.16129032258064516</v>
      </c>
      <c r="F33" s="22">
        <v>28</v>
      </c>
      <c r="G33" s="22">
        <v>20</v>
      </c>
      <c r="H33" s="16">
        <f t="shared" si="7"/>
        <v>-0.2857142857142857</v>
      </c>
      <c r="I33" s="22">
        <v>14</v>
      </c>
      <c r="J33" s="22">
        <v>5</v>
      </c>
      <c r="K33" s="49">
        <f t="shared" si="8"/>
        <v>-0.6428571428571429</v>
      </c>
      <c r="L33" s="44"/>
      <c r="M33" s="18">
        <v>44</v>
      </c>
      <c r="N33" s="18">
        <v>26</v>
      </c>
      <c r="O33" s="18">
        <v>26</v>
      </c>
      <c r="P33" s="19">
        <f t="shared" si="9"/>
        <v>0.59090909090909094</v>
      </c>
      <c r="Q33" s="19">
        <f t="shared" si="10"/>
        <v>0.76923076923076927</v>
      </c>
      <c r="R33" s="20">
        <f t="shared" si="11"/>
        <v>0.19230769230769232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89</v>
      </c>
      <c r="D34" s="53">
        <v>98</v>
      </c>
      <c r="E34" s="54">
        <f t="shared" si="6"/>
        <v>0.10112359550561797</v>
      </c>
      <c r="F34" s="52">
        <v>17</v>
      </c>
      <c r="G34" s="52">
        <v>17</v>
      </c>
      <c r="H34" s="55">
        <f t="shared" si="7"/>
        <v>0</v>
      </c>
      <c r="I34" s="52">
        <v>1</v>
      </c>
      <c r="J34" s="52">
        <v>0</v>
      </c>
      <c r="K34" s="55">
        <f t="shared" si="8"/>
        <v>-1</v>
      </c>
      <c r="L34" s="56"/>
      <c r="M34" s="57">
        <v>103</v>
      </c>
      <c r="N34" s="57">
        <v>35</v>
      </c>
      <c r="O34" s="57">
        <v>35</v>
      </c>
      <c r="P34" s="58">
        <f t="shared" si="9"/>
        <v>0.95145631067961167</v>
      </c>
      <c r="Q34" s="58">
        <f t="shared" si="10"/>
        <v>0.48571428571428571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79</v>
      </c>
      <c r="D35" s="47">
        <v>106</v>
      </c>
      <c r="E35" s="48">
        <f t="shared" si="6"/>
        <v>0.34177215189873417</v>
      </c>
      <c r="F35" s="46">
        <v>55</v>
      </c>
      <c r="G35" s="46">
        <v>70</v>
      </c>
      <c r="H35" s="49">
        <f t="shared" si="7"/>
        <v>0.27272727272727271</v>
      </c>
      <c r="I35" s="46">
        <v>8</v>
      </c>
      <c r="J35" s="46">
        <v>22</v>
      </c>
      <c r="K35" s="16">
        <f t="shared" si="8"/>
        <v>1.75</v>
      </c>
      <c r="L35" s="44"/>
      <c r="M35" s="50">
        <v>107</v>
      </c>
      <c r="N35" s="50">
        <v>57</v>
      </c>
      <c r="O35" s="50">
        <v>57</v>
      </c>
      <c r="P35" s="61">
        <f t="shared" si="9"/>
        <v>0.99065420560747663</v>
      </c>
      <c r="Q35" s="61">
        <f t="shared" si="10"/>
        <v>1.2280701754385965</v>
      </c>
      <c r="R35" s="62">
        <f t="shared" si="11"/>
        <v>0.38596491228070173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119</v>
      </c>
      <c r="D36" s="43">
        <v>157</v>
      </c>
      <c r="E36" s="15">
        <f t="shared" si="6"/>
        <v>0.31932773109243695</v>
      </c>
      <c r="F36" s="22">
        <v>80</v>
      </c>
      <c r="G36" s="22">
        <v>101</v>
      </c>
      <c r="H36" s="16">
        <f t="shared" si="7"/>
        <v>0.26250000000000001</v>
      </c>
      <c r="I36" s="22">
        <v>13</v>
      </c>
      <c r="J36" s="22">
        <v>37</v>
      </c>
      <c r="K36" s="49">
        <f t="shared" si="8"/>
        <v>1.8461538461538463</v>
      </c>
      <c r="L36" s="44"/>
      <c r="M36" s="18">
        <v>228</v>
      </c>
      <c r="N36" s="18">
        <v>137</v>
      </c>
      <c r="O36" s="18">
        <v>135</v>
      </c>
      <c r="P36" s="19">
        <f t="shared" si="9"/>
        <v>0.68859649122807021</v>
      </c>
      <c r="Q36" s="19">
        <f t="shared" si="10"/>
        <v>0.73722627737226276</v>
      </c>
      <c r="R36" s="20">
        <f t="shared" si="11"/>
        <v>0.27407407407407408</v>
      </c>
      <c r="S36" s="21"/>
      <c r="T36" s="2"/>
      <c r="U36" s="2"/>
    </row>
    <row r="37" spans="1:21" ht="15.75" thickBot="1">
      <c r="A37" s="80"/>
      <c r="B37" s="51" t="s">
        <v>16</v>
      </c>
      <c r="C37" s="52">
        <v>31</v>
      </c>
      <c r="D37" s="53">
        <v>38</v>
      </c>
      <c r="E37" s="54">
        <f t="shared" si="6"/>
        <v>0.22580645161290322</v>
      </c>
      <c r="F37" s="52">
        <v>15</v>
      </c>
      <c r="G37" s="52">
        <v>16</v>
      </c>
      <c r="H37" s="55">
        <f t="shared" si="7"/>
        <v>6.6666666666666666E-2</v>
      </c>
      <c r="I37" s="52">
        <v>1</v>
      </c>
      <c r="J37" s="52">
        <v>2</v>
      </c>
      <c r="K37" s="55">
        <f t="shared" si="8"/>
        <v>1</v>
      </c>
      <c r="L37" s="56"/>
      <c r="M37" s="57">
        <v>45</v>
      </c>
      <c r="N37" s="57">
        <v>24</v>
      </c>
      <c r="O37" s="57">
        <v>24</v>
      </c>
      <c r="P37" s="58">
        <f t="shared" si="9"/>
        <v>0.84444444444444444</v>
      </c>
      <c r="Q37" s="58">
        <f t="shared" si="10"/>
        <v>0.66666666666666663</v>
      </c>
      <c r="R37" s="59">
        <f t="shared" si="11"/>
        <v>8.3333333333333329E-2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13</v>
      </c>
      <c r="D38" s="70">
        <v>16</v>
      </c>
      <c r="E38" s="71">
        <f t="shared" si="6"/>
        <v>0.23076923076923078</v>
      </c>
      <c r="F38" s="72">
        <v>8</v>
      </c>
      <c r="G38" s="72">
        <v>12</v>
      </c>
      <c r="H38" s="73">
        <f t="shared" si="7"/>
        <v>0.5</v>
      </c>
      <c r="I38" s="72">
        <v>1</v>
      </c>
      <c r="J38" s="72">
        <v>3</v>
      </c>
      <c r="K38" s="16">
        <f t="shared" si="8"/>
        <v>2</v>
      </c>
      <c r="L38" s="74"/>
      <c r="M38" s="75">
        <v>15</v>
      </c>
      <c r="N38" s="75">
        <v>6</v>
      </c>
      <c r="O38" s="75">
        <v>6</v>
      </c>
      <c r="P38" s="76">
        <f t="shared" si="9"/>
        <v>1.0666666666666667</v>
      </c>
      <c r="Q38" s="76">
        <f t="shared" si="10"/>
        <v>2</v>
      </c>
      <c r="R38" s="77">
        <f t="shared" si="11"/>
        <v>0.5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26</v>
      </c>
      <c r="D39" s="43">
        <v>27</v>
      </c>
      <c r="E39" s="15">
        <f t="shared" si="6"/>
        <v>3.8461538461538464E-2</v>
      </c>
      <c r="F39" s="22">
        <v>20</v>
      </c>
      <c r="G39" s="22">
        <v>19</v>
      </c>
      <c r="H39" s="16">
        <f t="shared" si="7"/>
        <v>-0.05</v>
      </c>
      <c r="I39" s="22">
        <v>5</v>
      </c>
      <c r="J39" s="22">
        <v>7</v>
      </c>
      <c r="K39" s="49">
        <f t="shared" si="8"/>
        <v>0.4</v>
      </c>
      <c r="L39" s="44"/>
      <c r="M39" s="18">
        <v>39</v>
      </c>
      <c r="N39" s="18">
        <v>21</v>
      </c>
      <c r="O39" s="18">
        <v>21</v>
      </c>
      <c r="P39" s="19">
        <f t="shared" si="9"/>
        <v>0.69230769230769229</v>
      </c>
      <c r="Q39" s="19">
        <f t="shared" si="10"/>
        <v>0.90476190476190477</v>
      </c>
      <c r="R39" s="20">
        <f t="shared" si="11"/>
        <v>0.33333333333333331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38</v>
      </c>
      <c r="D40" s="53">
        <v>24</v>
      </c>
      <c r="E40" s="54">
        <f t="shared" si="6"/>
        <v>-0.36842105263157893</v>
      </c>
      <c r="F40" s="52">
        <v>14</v>
      </c>
      <c r="G40" s="52">
        <v>5</v>
      </c>
      <c r="H40" s="55">
        <f t="shared" si="7"/>
        <v>-0.6428571428571429</v>
      </c>
      <c r="I40" s="52">
        <v>0</v>
      </c>
      <c r="J40" s="52">
        <v>0</v>
      </c>
      <c r="K40" s="55">
        <v>0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0.625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255</v>
      </c>
      <c r="D41" s="70">
        <v>223</v>
      </c>
      <c r="E41" s="71">
        <f t="shared" si="6"/>
        <v>-0.12549019607843137</v>
      </c>
      <c r="F41" s="72">
        <v>209</v>
      </c>
      <c r="G41" s="72">
        <v>191</v>
      </c>
      <c r="H41" s="73">
        <f t="shared" si="7"/>
        <v>-8.6124401913875603E-2</v>
      </c>
      <c r="I41" s="72">
        <v>26</v>
      </c>
      <c r="J41" s="72">
        <v>37</v>
      </c>
      <c r="K41" s="16">
        <f t="shared" si="8"/>
        <v>0.42307692307692307</v>
      </c>
      <c r="L41" s="74"/>
      <c r="M41" s="75">
        <v>590</v>
      </c>
      <c r="N41" s="75">
        <v>349</v>
      </c>
      <c r="O41" s="75">
        <v>346</v>
      </c>
      <c r="P41" s="76">
        <f t="shared" si="9"/>
        <v>0.37796610169491524</v>
      </c>
      <c r="Q41" s="76">
        <f t="shared" si="10"/>
        <v>0.54727793696275073</v>
      </c>
      <c r="R41" s="77">
        <f t="shared" si="11"/>
        <v>0.1069364161849711</v>
      </c>
      <c r="S41" s="21"/>
      <c r="T41" s="2"/>
      <c r="U41" s="2"/>
    </row>
    <row r="42" spans="1:21" ht="15.75" thickBot="1">
      <c r="A42" s="80"/>
      <c r="B42" s="51" t="s">
        <v>15</v>
      </c>
      <c r="C42" s="52">
        <v>406</v>
      </c>
      <c r="D42" s="53">
        <v>376</v>
      </c>
      <c r="E42" s="54">
        <f t="shared" si="6"/>
        <v>-7.3891625615763554E-2</v>
      </c>
      <c r="F42" s="52">
        <v>326</v>
      </c>
      <c r="G42" s="52">
        <v>279</v>
      </c>
      <c r="H42" s="55">
        <f t="shared" si="7"/>
        <v>-0.14417177914110429</v>
      </c>
      <c r="I42" s="52">
        <v>55</v>
      </c>
      <c r="J42" s="52">
        <v>62</v>
      </c>
      <c r="K42" s="55">
        <f t="shared" si="8"/>
        <v>0.12727272727272726</v>
      </c>
      <c r="L42" s="56"/>
      <c r="M42" s="57">
        <v>1199</v>
      </c>
      <c r="N42" s="57">
        <v>749</v>
      </c>
      <c r="O42" s="57">
        <v>730</v>
      </c>
      <c r="P42" s="58">
        <f t="shared" si="9"/>
        <v>0.31359466221851545</v>
      </c>
      <c r="Q42" s="58">
        <f t="shared" si="10"/>
        <v>0.37249666221628841</v>
      </c>
      <c r="R42" s="59">
        <f t="shared" si="11"/>
        <v>8.4931506849315067E-2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1</v>
      </c>
      <c r="E43" s="48">
        <f t="shared" si="6"/>
        <v>-0.75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8</v>
      </c>
      <c r="D44" s="43">
        <v>8</v>
      </c>
      <c r="E44" s="15">
        <f t="shared" si="6"/>
        <v>0</v>
      </c>
      <c r="F44" s="22">
        <v>7</v>
      </c>
      <c r="G44" s="22">
        <v>6</v>
      </c>
      <c r="H44" s="49">
        <f>(G44-F44)/F44</f>
        <v>-0.14285714285714285</v>
      </c>
      <c r="I44" s="22">
        <v>0</v>
      </c>
      <c r="J44" s="22">
        <v>1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0.34782608695652173</v>
      </c>
      <c r="Q44" s="19">
        <f t="shared" si="10"/>
        <v>0.35294117647058826</v>
      </c>
      <c r="R44" s="20">
        <f t="shared" si="11"/>
        <v>6.25E-2</v>
      </c>
      <c r="S44" s="21"/>
    </row>
    <row r="45" spans="1:21" ht="15.75" thickBot="1">
      <c r="A45" s="80"/>
      <c r="B45" s="51" t="s">
        <v>16</v>
      </c>
      <c r="C45" s="52">
        <v>10</v>
      </c>
      <c r="D45" s="53">
        <v>20</v>
      </c>
      <c r="E45" s="54">
        <f t="shared" si="6"/>
        <v>1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1.4285714285714286</v>
      </c>
      <c r="Q45" s="58">
        <f t="shared" si="10"/>
        <v>0.2857142857142857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4</v>
      </c>
      <c r="D46" s="47">
        <v>4</v>
      </c>
      <c r="E46" s="48">
        <f t="shared" si="6"/>
        <v>0</v>
      </c>
      <c r="F46" s="46">
        <v>4</v>
      </c>
      <c r="G46" s="46">
        <v>4</v>
      </c>
      <c r="H46" s="49">
        <f>(G46-F46)/F46</f>
        <v>0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0.30769230769230771</v>
      </c>
      <c r="Q46" s="61">
        <f t="shared" si="10"/>
        <v>0.36363636363636365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6</v>
      </c>
      <c r="D47" s="53">
        <v>8</v>
      </c>
      <c r="E47" s="54">
        <f t="shared" si="6"/>
        <v>0.33333333333333331</v>
      </c>
      <c r="F47" s="52">
        <v>6</v>
      </c>
      <c r="G47" s="52">
        <v>4</v>
      </c>
      <c r="H47" s="55">
        <f>(G47-F47)/F47</f>
        <v>-0.33333333333333331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0.2857142857142857</v>
      </c>
      <c r="Q47" s="58">
        <f t="shared" si="10"/>
        <v>0.17391304347826086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1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2</v>
      </c>
      <c r="E49" s="54">
        <f t="shared" si="6"/>
        <v>1</v>
      </c>
      <c r="F49" s="52">
        <v>1</v>
      </c>
      <c r="G49" s="52">
        <v>1</v>
      </c>
      <c r="H49" s="55">
        <f t="shared" ref="H49:H55" si="12">(G49-F49)/F49</f>
        <v>0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0.2857142857142857</v>
      </c>
      <c r="Q49" s="58">
        <f t="shared" ref="Q49:Q55" si="13">G49/N49</f>
        <v>0.2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23</v>
      </c>
      <c r="D50" s="47">
        <v>28</v>
      </c>
      <c r="E50" s="48">
        <f t="shared" si="6"/>
        <v>0.21739130434782608</v>
      </c>
      <c r="F50" s="46">
        <v>20</v>
      </c>
      <c r="G50" s="46">
        <v>23</v>
      </c>
      <c r="H50" s="49">
        <f t="shared" si="12"/>
        <v>0.15</v>
      </c>
      <c r="I50" s="46">
        <v>0</v>
      </c>
      <c r="J50" s="46">
        <v>2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0.32183908045977011</v>
      </c>
      <c r="Q50" s="61">
        <f t="shared" si="13"/>
        <v>0.38983050847457629</v>
      </c>
      <c r="R50" s="62">
        <f t="shared" si="14"/>
        <v>3.3898305084745763E-2</v>
      </c>
      <c r="S50" s="21"/>
    </row>
    <row r="51" spans="1:19" ht="15.75" thickBot="1">
      <c r="A51" s="80"/>
      <c r="B51" s="51" t="s">
        <v>15</v>
      </c>
      <c r="C51" s="52">
        <v>35</v>
      </c>
      <c r="D51" s="53">
        <v>41</v>
      </c>
      <c r="E51" s="54">
        <f t="shared" si="6"/>
        <v>0.17142857142857143</v>
      </c>
      <c r="F51" s="52">
        <v>30</v>
      </c>
      <c r="G51" s="52">
        <v>32</v>
      </c>
      <c r="H51" s="55">
        <f t="shared" si="12"/>
        <v>6.6666666666666666E-2</v>
      </c>
      <c r="I51" s="52">
        <v>0</v>
      </c>
      <c r="J51" s="52">
        <v>3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9"/>
        <v>0.25786163522012578</v>
      </c>
      <c r="Q51" s="58">
        <f t="shared" si="13"/>
        <v>0.2807017543859649</v>
      </c>
      <c r="R51" s="59">
        <f t="shared" si="14"/>
        <v>2.6785714285714284E-2</v>
      </c>
      <c r="S51" s="21"/>
    </row>
    <row r="52" spans="1:19" ht="15.75" thickBot="1">
      <c r="A52" s="80" t="s">
        <v>28</v>
      </c>
      <c r="B52" s="42" t="s">
        <v>14</v>
      </c>
      <c r="C52" s="46">
        <v>14</v>
      </c>
      <c r="D52" s="47">
        <v>9</v>
      </c>
      <c r="E52" s="48">
        <f t="shared" si="6"/>
        <v>-0.35714285714285715</v>
      </c>
      <c r="F52" s="46">
        <v>13</v>
      </c>
      <c r="G52" s="46">
        <v>8</v>
      </c>
      <c r="H52" s="49">
        <f t="shared" si="12"/>
        <v>-0.38461538461538464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0.26470588235294118</v>
      </c>
      <c r="Q52" s="61">
        <f t="shared" si="13"/>
        <v>0.47058823529411764</v>
      </c>
      <c r="R52" s="62">
        <f t="shared" si="14"/>
        <v>0</v>
      </c>
      <c r="S52" s="21"/>
    </row>
    <row r="53" spans="1:19" ht="15.75" thickBot="1">
      <c r="A53" s="80"/>
      <c r="B53" s="51" t="s">
        <v>15</v>
      </c>
      <c r="C53" s="52">
        <v>16</v>
      </c>
      <c r="D53" s="53">
        <v>16</v>
      </c>
      <c r="E53" s="54">
        <f t="shared" si="6"/>
        <v>0</v>
      </c>
      <c r="F53" s="52">
        <v>15</v>
      </c>
      <c r="G53" s="52">
        <v>10</v>
      </c>
      <c r="H53" s="55">
        <f t="shared" si="12"/>
        <v>-0.33333333333333331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0.23880597014925373</v>
      </c>
      <c r="Q53" s="58">
        <f t="shared" si="13"/>
        <v>0.22222222222222221</v>
      </c>
      <c r="R53" s="59">
        <f t="shared" si="14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94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95</v>
      </c>
      <c r="D6" s="9" t="s">
        <v>96</v>
      </c>
      <c r="E6" s="8" t="s">
        <v>86</v>
      </c>
      <c r="F6" s="8" t="s">
        <v>97</v>
      </c>
      <c r="G6" s="8" t="s">
        <v>98</v>
      </c>
      <c r="H6" s="8" t="s">
        <v>86</v>
      </c>
      <c r="I6" s="8" t="s">
        <v>99</v>
      </c>
      <c r="J6" s="8" t="s">
        <v>100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1963</v>
      </c>
      <c r="D7" s="14">
        <v>2033</v>
      </c>
      <c r="E7" s="15">
        <f t="shared" ref="E7:E15" si="0">(D7-C7)/C7</f>
        <v>3.5659704533876721E-2</v>
      </c>
      <c r="F7" s="14">
        <v>1427</v>
      </c>
      <c r="G7" s="14">
        <v>1448</v>
      </c>
      <c r="H7" s="16">
        <f t="shared" ref="H7:H15" si="1">(G7-F7)/F7</f>
        <v>1.4716187806587245E-2</v>
      </c>
      <c r="I7" s="14">
        <v>211</v>
      </c>
      <c r="J7" s="14">
        <v>247</v>
      </c>
      <c r="K7" s="16">
        <f t="shared" ref="K7:K15" si="2">(J7-I7)/I7</f>
        <v>0.17061611374407584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0.54300213675213671</v>
      </c>
      <c r="Q7" s="19">
        <f t="shared" ref="Q7:Q15" si="4">G7/N7</f>
        <v>0.67130273528048212</v>
      </c>
      <c r="R7" s="20">
        <f t="shared" ref="R7:R15" si="5">J7/O7</f>
        <v>0.11678486997635934</v>
      </c>
      <c r="S7" s="21"/>
      <c r="T7" s="2"/>
      <c r="U7" s="2"/>
    </row>
    <row r="8" spans="1:21">
      <c r="A8" s="91" t="s">
        <v>5</v>
      </c>
      <c r="B8" s="92"/>
      <c r="C8" s="22">
        <v>398</v>
      </c>
      <c r="D8" s="22">
        <v>385</v>
      </c>
      <c r="E8" s="15">
        <f t="shared" si="0"/>
        <v>-3.2663316582914576E-2</v>
      </c>
      <c r="F8" s="22">
        <v>278</v>
      </c>
      <c r="G8" s="22">
        <v>296</v>
      </c>
      <c r="H8" s="16">
        <f t="shared" si="1"/>
        <v>6.4748201438848921E-2</v>
      </c>
      <c r="I8" s="22">
        <v>38</v>
      </c>
      <c r="J8" s="22">
        <v>53</v>
      </c>
      <c r="K8" s="16">
        <f t="shared" si="2"/>
        <v>0.39473684210526316</v>
      </c>
      <c r="L8" s="17"/>
      <c r="M8" s="18">
        <v>392</v>
      </c>
      <c r="N8" s="18">
        <v>198</v>
      </c>
      <c r="O8" s="18">
        <v>195</v>
      </c>
      <c r="P8" s="19">
        <f t="shared" si="3"/>
        <v>0.9821428571428571</v>
      </c>
      <c r="Q8" s="19">
        <f t="shared" si="4"/>
        <v>1.494949494949495</v>
      </c>
      <c r="R8" s="20">
        <f t="shared" si="5"/>
        <v>0.27179487179487177</v>
      </c>
      <c r="S8" s="21"/>
      <c r="T8" s="2"/>
      <c r="U8" s="2"/>
    </row>
    <row r="9" spans="1:21">
      <c r="A9" s="91" t="s">
        <v>40</v>
      </c>
      <c r="B9" s="92"/>
      <c r="C9" s="22">
        <v>310</v>
      </c>
      <c r="D9" s="22">
        <v>300</v>
      </c>
      <c r="E9" s="15">
        <f t="shared" si="0"/>
        <v>-3.2258064516129031E-2</v>
      </c>
      <c r="F9" s="22">
        <v>233</v>
      </c>
      <c r="G9" s="22">
        <v>226</v>
      </c>
      <c r="H9" s="16">
        <f t="shared" si="1"/>
        <v>-3.0042918454935622E-2</v>
      </c>
      <c r="I9" s="22">
        <v>33</v>
      </c>
      <c r="J9" s="22">
        <v>48</v>
      </c>
      <c r="K9" s="16">
        <f t="shared" si="2"/>
        <v>0.45454545454545453</v>
      </c>
      <c r="L9" s="17"/>
      <c r="M9" s="18">
        <v>343</v>
      </c>
      <c r="N9" s="18">
        <v>169</v>
      </c>
      <c r="O9" s="18">
        <v>167</v>
      </c>
      <c r="P9" s="19">
        <f t="shared" si="3"/>
        <v>0.87463556851311952</v>
      </c>
      <c r="Q9" s="19">
        <f t="shared" si="4"/>
        <v>1.3372781065088757</v>
      </c>
      <c r="R9" s="20">
        <f t="shared" si="5"/>
        <v>0.28742514970059879</v>
      </c>
      <c r="S9" s="21"/>
      <c r="T9" s="2"/>
      <c r="U9" s="2"/>
    </row>
    <row r="10" spans="1:21">
      <c r="A10" s="91" t="s">
        <v>6</v>
      </c>
      <c r="B10" s="92"/>
      <c r="C10" s="22">
        <v>1401</v>
      </c>
      <c r="D10" s="22">
        <v>1384</v>
      </c>
      <c r="E10" s="15">
        <f t="shared" si="0"/>
        <v>-1.2134189864382585E-2</v>
      </c>
      <c r="F10" s="22">
        <v>1019</v>
      </c>
      <c r="G10" s="22">
        <v>1068</v>
      </c>
      <c r="H10" s="16">
        <f t="shared" si="1"/>
        <v>4.8086359175662417E-2</v>
      </c>
      <c r="I10" s="22">
        <v>123</v>
      </c>
      <c r="J10" s="22">
        <v>148</v>
      </c>
      <c r="K10" s="16">
        <f t="shared" si="2"/>
        <v>0.2032520325203252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0.65283018867924525</v>
      </c>
      <c r="Q10" s="19">
        <f t="shared" si="4"/>
        <v>0.96739130434782605</v>
      </c>
      <c r="R10" s="20">
        <f t="shared" si="5"/>
        <v>0.13553113553113552</v>
      </c>
      <c r="S10" s="21"/>
      <c r="T10" s="2"/>
      <c r="U10" s="2"/>
    </row>
    <row r="11" spans="1:21">
      <c r="A11" s="91" t="s">
        <v>7</v>
      </c>
      <c r="B11" s="92"/>
      <c r="C11" s="14">
        <v>110</v>
      </c>
      <c r="D11" s="14">
        <v>115</v>
      </c>
      <c r="E11" s="15">
        <f t="shared" si="0"/>
        <v>4.5454545454545456E-2</v>
      </c>
      <c r="F11" s="14">
        <v>93</v>
      </c>
      <c r="G11" s="14">
        <v>80</v>
      </c>
      <c r="H11" s="16">
        <f t="shared" si="1"/>
        <v>-0.13978494623655913</v>
      </c>
      <c r="I11" s="14">
        <v>19</v>
      </c>
      <c r="J11" s="14">
        <v>25</v>
      </c>
      <c r="K11" s="16">
        <v>0</v>
      </c>
      <c r="L11" s="17"/>
      <c r="M11" s="18">
        <v>575</v>
      </c>
      <c r="N11" s="18">
        <v>460</v>
      </c>
      <c r="O11" s="18">
        <v>443</v>
      </c>
      <c r="P11" s="19">
        <f t="shared" si="3"/>
        <v>0.2</v>
      </c>
      <c r="Q11" s="19">
        <f t="shared" si="4"/>
        <v>0.17391304347826086</v>
      </c>
      <c r="R11" s="20">
        <f t="shared" si="5"/>
        <v>5.6433408577878104E-2</v>
      </c>
      <c r="S11" s="21"/>
      <c r="T11" s="2"/>
      <c r="U11" s="2"/>
    </row>
    <row r="12" spans="1:21">
      <c r="A12" s="91" t="s">
        <v>8</v>
      </c>
      <c r="B12" s="92"/>
      <c r="C12" s="14">
        <v>405</v>
      </c>
      <c r="D12" s="14">
        <v>415</v>
      </c>
      <c r="E12" s="15">
        <f t="shared" si="0"/>
        <v>2.4691358024691357E-2</v>
      </c>
      <c r="F12" s="14">
        <v>293</v>
      </c>
      <c r="G12" s="14">
        <v>282</v>
      </c>
      <c r="H12" s="16">
        <f t="shared" si="1"/>
        <v>-3.7542662116040959E-2</v>
      </c>
      <c r="I12" s="14">
        <v>60</v>
      </c>
      <c r="J12" s="14">
        <v>71</v>
      </c>
      <c r="K12" s="16">
        <f t="shared" si="2"/>
        <v>0.18333333333333332</v>
      </c>
      <c r="L12" s="17"/>
      <c r="M12" s="18">
        <v>985</v>
      </c>
      <c r="N12" s="18">
        <v>536</v>
      </c>
      <c r="O12" s="18">
        <v>525</v>
      </c>
      <c r="P12" s="19">
        <f t="shared" si="3"/>
        <v>0.42131979695431471</v>
      </c>
      <c r="Q12" s="19">
        <f t="shared" si="4"/>
        <v>0.52611940298507465</v>
      </c>
      <c r="R12" s="20">
        <f t="shared" si="5"/>
        <v>0.13523809523809524</v>
      </c>
      <c r="S12" s="21"/>
      <c r="T12" s="2"/>
      <c r="U12" s="2"/>
    </row>
    <row r="13" spans="1:21">
      <c r="A13" s="91" t="s">
        <v>9</v>
      </c>
      <c r="B13" s="92"/>
      <c r="C13" s="23">
        <v>47</v>
      </c>
      <c r="D13" s="23">
        <v>119</v>
      </c>
      <c r="E13" s="15">
        <f t="shared" si="0"/>
        <v>1.5319148936170213</v>
      </c>
      <c r="F13" s="23">
        <v>22</v>
      </c>
      <c r="G13" s="23">
        <v>18</v>
      </c>
      <c r="H13" s="16">
        <f t="shared" si="1"/>
        <v>-0.18181818181818182</v>
      </c>
      <c r="I13" s="23">
        <v>9</v>
      </c>
      <c r="J13" s="23">
        <v>3</v>
      </c>
      <c r="K13" s="16">
        <f t="shared" si="2"/>
        <v>-0.66666666666666663</v>
      </c>
      <c r="L13" s="17"/>
      <c r="M13" s="18">
        <v>64</v>
      </c>
      <c r="N13" s="18">
        <v>57</v>
      </c>
      <c r="O13" s="18">
        <v>55</v>
      </c>
      <c r="P13" s="19">
        <f t="shared" si="3"/>
        <v>1.859375</v>
      </c>
      <c r="Q13" s="19">
        <f t="shared" si="4"/>
        <v>0.31578947368421051</v>
      </c>
      <c r="R13" s="20">
        <f t="shared" si="5"/>
        <v>5.4545454545454543E-2</v>
      </c>
      <c r="S13" s="21"/>
      <c r="T13" s="2"/>
      <c r="U13" s="2"/>
    </row>
    <row r="14" spans="1:21">
      <c r="A14" s="82" t="s">
        <v>10</v>
      </c>
      <c r="B14" s="83"/>
      <c r="C14" s="22">
        <v>786</v>
      </c>
      <c r="D14" s="22">
        <v>802</v>
      </c>
      <c r="E14" s="15">
        <f t="shared" si="0"/>
        <v>2.0356234096692113E-2</v>
      </c>
      <c r="F14" s="22">
        <v>252</v>
      </c>
      <c r="G14" s="22">
        <v>221</v>
      </c>
      <c r="H14" s="16">
        <f t="shared" si="1"/>
        <v>-0.12301587301587301</v>
      </c>
      <c r="I14" s="22">
        <v>10</v>
      </c>
      <c r="J14" s="22">
        <v>25</v>
      </c>
      <c r="K14" s="16">
        <f t="shared" si="2"/>
        <v>1.5</v>
      </c>
      <c r="L14" s="17"/>
      <c r="M14" s="18">
        <v>904</v>
      </c>
      <c r="N14" s="18">
        <v>326</v>
      </c>
      <c r="O14" s="18">
        <v>316</v>
      </c>
      <c r="P14" s="19">
        <f t="shared" si="3"/>
        <v>0.88716814159292035</v>
      </c>
      <c r="Q14" s="19">
        <f t="shared" si="4"/>
        <v>0.67791411042944782</v>
      </c>
      <c r="R14" s="20">
        <f t="shared" si="5"/>
        <v>7.9113924050632917E-2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2749</v>
      </c>
      <c r="D15" s="26">
        <f>D7+D14</f>
        <v>2835</v>
      </c>
      <c r="E15" s="27">
        <f t="shared" si="0"/>
        <v>3.1284103310294652E-2</v>
      </c>
      <c r="F15" s="25">
        <f>F7+F14</f>
        <v>1679</v>
      </c>
      <c r="G15" s="25">
        <f>G7+G14</f>
        <v>1669</v>
      </c>
      <c r="H15" s="28">
        <f t="shared" si="1"/>
        <v>-5.9559261465157833E-3</v>
      </c>
      <c r="I15" s="25">
        <f>I7+I14</f>
        <v>221</v>
      </c>
      <c r="J15" s="25">
        <f>J7+J14</f>
        <v>272</v>
      </c>
      <c r="K15" s="28">
        <f t="shared" si="2"/>
        <v>0.23076923076923078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0.60993975903614461</v>
      </c>
      <c r="Q15" s="31">
        <f t="shared" si="4"/>
        <v>0.67217076117599672</v>
      </c>
      <c r="R15" s="32">
        <f t="shared" si="5"/>
        <v>0.11188811188811189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227</v>
      </c>
      <c r="D17" s="43">
        <v>235</v>
      </c>
      <c r="E17" s="15">
        <f t="shared" ref="E17:E55" si="6">(D17-C17)/C17</f>
        <v>3.5242290748898682E-2</v>
      </c>
      <c r="F17" s="22">
        <v>154</v>
      </c>
      <c r="G17" s="22">
        <v>174</v>
      </c>
      <c r="H17" s="16">
        <f t="shared" ref="H17:H43" si="7">(G17-F17)/F17</f>
        <v>0.12987012987012986</v>
      </c>
      <c r="I17" s="22">
        <v>27</v>
      </c>
      <c r="J17" s="22">
        <v>20</v>
      </c>
      <c r="K17" s="16">
        <f t="shared" ref="K17:K42" si="8">(J17-I17)/I17</f>
        <v>-0.25925925925925924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0.77557755775577553</v>
      </c>
      <c r="Q17" s="19">
        <f t="shared" ref="Q17:Q47" si="10">G17/N17</f>
        <v>1.2167832167832169</v>
      </c>
      <c r="R17" s="20">
        <f t="shared" ref="R17:R47" si="11">J17/O17</f>
        <v>0.14084507042253522</v>
      </c>
      <c r="S17" s="21"/>
      <c r="T17" s="2"/>
      <c r="U17" s="2"/>
    </row>
    <row r="18" spans="1:21">
      <c r="A18" s="89"/>
      <c r="B18" s="42" t="s">
        <v>15</v>
      </c>
      <c r="C18" s="46">
        <v>291</v>
      </c>
      <c r="D18" s="47">
        <v>341</v>
      </c>
      <c r="E18" s="48">
        <f t="shared" si="6"/>
        <v>0.1718213058419244</v>
      </c>
      <c r="F18" s="46">
        <v>198</v>
      </c>
      <c r="G18" s="46">
        <v>232</v>
      </c>
      <c r="H18" s="49">
        <f t="shared" si="7"/>
        <v>0.17171717171717171</v>
      </c>
      <c r="I18" s="46">
        <v>42</v>
      </c>
      <c r="J18" s="46">
        <v>37</v>
      </c>
      <c r="K18" s="49">
        <f t="shared" si="8"/>
        <v>-0.11904761904761904</v>
      </c>
      <c r="L18" s="44"/>
      <c r="M18" s="50">
        <v>442</v>
      </c>
      <c r="N18" s="50">
        <v>219</v>
      </c>
      <c r="O18" s="50">
        <v>217</v>
      </c>
      <c r="P18" s="19">
        <f t="shared" si="9"/>
        <v>0.77149321266968329</v>
      </c>
      <c r="Q18" s="19">
        <f t="shared" si="10"/>
        <v>1.0593607305936072</v>
      </c>
      <c r="R18" s="20">
        <f t="shared" si="11"/>
        <v>0.17050691244239632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124</v>
      </c>
      <c r="D19" s="53">
        <v>133</v>
      </c>
      <c r="E19" s="54">
        <f t="shared" si="6"/>
        <v>7.2580645161290328E-2</v>
      </c>
      <c r="F19" s="52">
        <v>36</v>
      </c>
      <c r="G19" s="52">
        <v>19</v>
      </c>
      <c r="H19" s="55">
        <f t="shared" si="7"/>
        <v>-0.47222222222222221</v>
      </c>
      <c r="I19" s="52">
        <v>2</v>
      </c>
      <c r="J19" s="52">
        <v>0</v>
      </c>
      <c r="K19" s="55">
        <f t="shared" si="8"/>
        <v>-1</v>
      </c>
      <c r="L19" s="56"/>
      <c r="M19" s="57">
        <v>153</v>
      </c>
      <c r="N19" s="57">
        <v>42</v>
      </c>
      <c r="O19" s="57">
        <v>40</v>
      </c>
      <c r="P19" s="58">
        <f t="shared" si="9"/>
        <v>0.86928104575163401</v>
      </c>
      <c r="Q19" s="58">
        <f t="shared" si="10"/>
        <v>0.45238095238095238</v>
      </c>
      <c r="R19" s="59">
        <f t="shared" si="11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270</v>
      </c>
      <c r="D20" s="47">
        <v>249</v>
      </c>
      <c r="E20" s="48">
        <f t="shared" si="6"/>
        <v>-7.7777777777777779E-2</v>
      </c>
      <c r="F20" s="46">
        <v>190</v>
      </c>
      <c r="G20" s="46">
        <v>190</v>
      </c>
      <c r="H20" s="49">
        <f t="shared" si="7"/>
        <v>0</v>
      </c>
      <c r="I20" s="46">
        <v>17</v>
      </c>
      <c r="J20" s="46">
        <v>29</v>
      </c>
      <c r="K20" s="16">
        <f t="shared" si="8"/>
        <v>0.70588235294117652</v>
      </c>
      <c r="L20" s="44"/>
      <c r="M20" s="50">
        <v>335</v>
      </c>
      <c r="N20" s="50">
        <v>157</v>
      </c>
      <c r="O20" s="50">
        <v>153</v>
      </c>
      <c r="P20" s="61">
        <f t="shared" si="9"/>
        <v>0.74328358208955225</v>
      </c>
      <c r="Q20" s="61">
        <f t="shared" si="10"/>
        <v>1.2101910828025477</v>
      </c>
      <c r="R20" s="62">
        <f t="shared" si="11"/>
        <v>0.18954248366013071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378</v>
      </c>
      <c r="D21" s="43">
        <v>374</v>
      </c>
      <c r="E21" s="15">
        <f t="shared" si="6"/>
        <v>-1.0582010582010581E-2</v>
      </c>
      <c r="F21" s="22">
        <v>259</v>
      </c>
      <c r="G21" s="22">
        <v>257</v>
      </c>
      <c r="H21" s="16">
        <f t="shared" si="7"/>
        <v>-7.7220077220077222E-3</v>
      </c>
      <c r="I21" s="22">
        <v>27</v>
      </c>
      <c r="J21" s="22">
        <v>50</v>
      </c>
      <c r="K21" s="49">
        <f t="shared" si="8"/>
        <v>0.85185185185185186</v>
      </c>
      <c r="L21" s="44"/>
      <c r="M21" s="18">
        <v>567</v>
      </c>
      <c r="N21" s="18">
        <v>304</v>
      </c>
      <c r="O21" s="18">
        <v>298</v>
      </c>
      <c r="P21" s="19">
        <f t="shared" si="9"/>
        <v>0.65961199294532624</v>
      </c>
      <c r="Q21" s="19">
        <f t="shared" si="10"/>
        <v>0.84539473684210531</v>
      </c>
      <c r="R21" s="20">
        <f t="shared" si="11"/>
        <v>0.16778523489932887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170</v>
      </c>
      <c r="D22" s="53">
        <v>173</v>
      </c>
      <c r="E22" s="54">
        <f t="shared" si="6"/>
        <v>1.7647058823529412E-2</v>
      </c>
      <c r="F22" s="52">
        <v>63</v>
      </c>
      <c r="G22" s="52">
        <v>76</v>
      </c>
      <c r="H22" s="55">
        <f t="shared" si="7"/>
        <v>0.20634920634920634</v>
      </c>
      <c r="I22" s="52">
        <v>4</v>
      </c>
      <c r="J22" s="52">
        <v>6</v>
      </c>
      <c r="K22" s="55">
        <f t="shared" si="8"/>
        <v>0.5</v>
      </c>
      <c r="L22" s="56"/>
      <c r="M22" s="57">
        <v>186</v>
      </c>
      <c r="N22" s="57">
        <v>75</v>
      </c>
      <c r="O22" s="57">
        <v>75</v>
      </c>
      <c r="P22" s="58">
        <f t="shared" si="9"/>
        <v>0.93010752688172038</v>
      </c>
      <c r="Q22" s="58">
        <f t="shared" si="10"/>
        <v>1.0133333333333334</v>
      </c>
      <c r="R22" s="59">
        <f t="shared" si="11"/>
        <v>0.08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280</v>
      </c>
      <c r="D23" s="47">
        <v>292</v>
      </c>
      <c r="E23" s="48">
        <f t="shared" si="6"/>
        <v>4.2857142857142858E-2</v>
      </c>
      <c r="F23" s="46">
        <v>201</v>
      </c>
      <c r="G23" s="46">
        <v>226</v>
      </c>
      <c r="H23" s="49">
        <f t="shared" si="7"/>
        <v>0.12437810945273632</v>
      </c>
      <c r="I23" s="46">
        <v>21</v>
      </c>
      <c r="J23" s="46">
        <v>27</v>
      </c>
      <c r="K23" s="16">
        <f t="shared" si="8"/>
        <v>0.2857142857142857</v>
      </c>
      <c r="L23" s="44"/>
      <c r="M23" s="50">
        <v>307</v>
      </c>
      <c r="N23" s="50">
        <v>129</v>
      </c>
      <c r="O23" s="50">
        <v>128</v>
      </c>
      <c r="P23" s="61">
        <f t="shared" si="9"/>
        <v>0.95114006514657978</v>
      </c>
      <c r="Q23" s="61">
        <f t="shared" si="10"/>
        <v>1.751937984496124</v>
      </c>
      <c r="R23" s="62">
        <f t="shared" si="11"/>
        <v>0.2109375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385</v>
      </c>
      <c r="D24" s="43">
        <v>407</v>
      </c>
      <c r="E24" s="15">
        <f t="shared" si="6"/>
        <v>5.7142857142857141E-2</v>
      </c>
      <c r="F24" s="22">
        <v>279</v>
      </c>
      <c r="G24" s="22">
        <v>297</v>
      </c>
      <c r="H24" s="16">
        <f t="shared" si="7"/>
        <v>6.4516129032258063E-2</v>
      </c>
      <c r="I24" s="22">
        <v>36</v>
      </c>
      <c r="J24" s="22">
        <v>46</v>
      </c>
      <c r="K24" s="49">
        <f t="shared" si="8"/>
        <v>0.27777777777777779</v>
      </c>
      <c r="L24" s="44"/>
      <c r="M24" s="18">
        <v>478</v>
      </c>
      <c r="N24" s="18">
        <v>225</v>
      </c>
      <c r="O24" s="18">
        <v>223</v>
      </c>
      <c r="P24" s="19">
        <f t="shared" si="9"/>
        <v>0.85146443514644354</v>
      </c>
      <c r="Q24" s="19">
        <f t="shared" si="10"/>
        <v>1.32</v>
      </c>
      <c r="R24" s="20">
        <f t="shared" si="11"/>
        <v>0.20627802690582961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220</v>
      </c>
      <c r="D25" s="53">
        <v>214</v>
      </c>
      <c r="E25" s="54">
        <f t="shared" si="6"/>
        <v>-2.7272727272727271E-2</v>
      </c>
      <c r="F25" s="52">
        <v>56</v>
      </c>
      <c r="G25" s="52">
        <v>28</v>
      </c>
      <c r="H25" s="55">
        <f t="shared" si="7"/>
        <v>-0.5</v>
      </c>
      <c r="I25" s="52">
        <v>2</v>
      </c>
      <c r="J25" s="52">
        <v>2</v>
      </c>
      <c r="K25" s="55">
        <f t="shared" si="8"/>
        <v>0</v>
      </c>
      <c r="L25" s="56"/>
      <c r="M25" s="57">
        <v>224</v>
      </c>
      <c r="N25" s="57">
        <v>59</v>
      </c>
      <c r="O25" s="57">
        <v>58</v>
      </c>
      <c r="P25" s="58">
        <f t="shared" si="9"/>
        <v>0.9553571428571429</v>
      </c>
      <c r="Q25" s="58">
        <f t="shared" si="10"/>
        <v>0.47457627118644069</v>
      </c>
      <c r="R25" s="59">
        <f t="shared" si="11"/>
        <v>3.4482758620689655E-2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168</v>
      </c>
      <c r="D26" s="47">
        <v>174</v>
      </c>
      <c r="E26" s="48">
        <f t="shared" si="6"/>
        <v>3.5714285714285712E-2</v>
      </c>
      <c r="F26" s="46">
        <v>114</v>
      </c>
      <c r="G26" s="46">
        <v>131</v>
      </c>
      <c r="H26" s="49">
        <f t="shared" si="7"/>
        <v>0.14912280701754385</v>
      </c>
      <c r="I26" s="46">
        <v>22</v>
      </c>
      <c r="J26" s="46">
        <v>23</v>
      </c>
      <c r="K26" s="16">
        <f t="shared" si="8"/>
        <v>4.5454545454545456E-2</v>
      </c>
      <c r="L26" s="44"/>
      <c r="M26" s="50">
        <v>217</v>
      </c>
      <c r="N26" s="50">
        <v>104</v>
      </c>
      <c r="O26" s="50">
        <v>102</v>
      </c>
      <c r="P26" s="61">
        <f t="shared" si="9"/>
        <v>0.8018433179723502</v>
      </c>
      <c r="Q26" s="61">
        <f t="shared" si="10"/>
        <v>1.2596153846153846</v>
      </c>
      <c r="R26" s="62">
        <f t="shared" si="11"/>
        <v>0.22549019607843138</v>
      </c>
      <c r="S26" s="21"/>
      <c r="T26" s="2"/>
      <c r="U26" s="2"/>
    </row>
    <row r="27" spans="1:21" ht="15.75" thickBot="1">
      <c r="A27" s="79"/>
      <c r="B27" s="42" t="s">
        <v>15</v>
      </c>
      <c r="C27" s="43">
        <v>213</v>
      </c>
      <c r="D27" s="43">
        <v>213</v>
      </c>
      <c r="E27" s="15">
        <f t="shared" si="6"/>
        <v>0</v>
      </c>
      <c r="F27" s="22">
        <v>147</v>
      </c>
      <c r="G27" s="22">
        <v>155</v>
      </c>
      <c r="H27" s="16">
        <f t="shared" si="7"/>
        <v>5.4421768707482991E-2</v>
      </c>
      <c r="I27" s="22">
        <v>33</v>
      </c>
      <c r="J27" s="22">
        <v>26</v>
      </c>
      <c r="K27" s="49">
        <f t="shared" si="8"/>
        <v>-0.21212121212121213</v>
      </c>
      <c r="L27" s="44"/>
      <c r="M27" s="18">
        <v>316</v>
      </c>
      <c r="N27" s="18">
        <v>185</v>
      </c>
      <c r="O27" s="18">
        <v>182</v>
      </c>
      <c r="P27" s="19">
        <f t="shared" si="9"/>
        <v>0.67405063291139244</v>
      </c>
      <c r="Q27" s="19">
        <f t="shared" si="10"/>
        <v>0.83783783783783783</v>
      </c>
      <c r="R27" s="20">
        <f t="shared" si="11"/>
        <v>0.14285714285714285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22</v>
      </c>
      <c r="D28" s="53">
        <v>21</v>
      </c>
      <c r="E28" s="54">
        <f t="shared" si="6"/>
        <v>-4.5454545454545456E-2</v>
      </c>
      <c r="F28" s="52">
        <v>7</v>
      </c>
      <c r="G28" s="52">
        <v>10</v>
      </c>
      <c r="H28" s="55">
        <f t="shared" si="7"/>
        <v>0.42857142857142855</v>
      </c>
      <c r="I28" s="52">
        <v>0</v>
      </c>
      <c r="J28" s="52">
        <v>0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0.84</v>
      </c>
      <c r="Q28" s="58">
        <f t="shared" si="10"/>
        <v>0.76923076923076927</v>
      </c>
      <c r="R28" s="59">
        <f t="shared" si="11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58</v>
      </c>
      <c r="D29" s="47">
        <v>56</v>
      </c>
      <c r="E29" s="48">
        <f t="shared" si="6"/>
        <v>-3.4482758620689655E-2</v>
      </c>
      <c r="F29" s="46">
        <v>39</v>
      </c>
      <c r="G29" s="46">
        <v>40</v>
      </c>
      <c r="H29" s="49">
        <f t="shared" si="7"/>
        <v>2.564102564102564E-2</v>
      </c>
      <c r="I29" s="46">
        <v>4</v>
      </c>
      <c r="J29" s="46">
        <v>4</v>
      </c>
      <c r="K29" s="16">
        <f t="shared" si="8"/>
        <v>0</v>
      </c>
      <c r="L29" s="44"/>
      <c r="M29" s="50">
        <v>75</v>
      </c>
      <c r="N29" s="50">
        <v>48</v>
      </c>
      <c r="O29" s="50">
        <v>48</v>
      </c>
      <c r="P29" s="61">
        <f t="shared" si="9"/>
        <v>0.7466666666666667</v>
      </c>
      <c r="Q29" s="61">
        <f t="shared" si="10"/>
        <v>0.83333333333333337</v>
      </c>
      <c r="R29" s="62">
        <f t="shared" si="11"/>
        <v>8.3333333333333329E-2</v>
      </c>
      <c r="S29" s="21"/>
      <c r="T29" s="2"/>
      <c r="U29" s="2"/>
    </row>
    <row r="30" spans="1:21" ht="15.75" thickBot="1">
      <c r="A30" s="79"/>
      <c r="B30" s="42" t="s">
        <v>15</v>
      </c>
      <c r="C30" s="22">
        <v>78</v>
      </c>
      <c r="D30" s="43">
        <v>88</v>
      </c>
      <c r="E30" s="15">
        <f t="shared" si="6"/>
        <v>0.12820512820512819</v>
      </c>
      <c r="F30" s="22">
        <v>50</v>
      </c>
      <c r="G30" s="22">
        <v>60</v>
      </c>
      <c r="H30" s="16">
        <f t="shared" si="7"/>
        <v>0.2</v>
      </c>
      <c r="I30" s="22">
        <v>5</v>
      </c>
      <c r="J30" s="22">
        <v>7</v>
      </c>
      <c r="K30" s="49">
        <f t="shared" si="8"/>
        <v>0.4</v>
      </c>
      <c r="L30" s="44"/>
      <c r="M30" s="18">
        <v>139</v>
      </c>
      <c r="N30" s="18">
        <v>83</v>
      </c>
      <c r="O30" s="18">
        <v>81</v>
      </c>
      <c r="P30" s="19">
        <f t="shared" si="9"/>
        <v>0.63309352517985606</v>
      </c>
      <c r="Q30" s="19">
        <f t="shared" si="10"/>
        <v>0.72289156626506024</v>
      </c>
      <c r="R30" s="20">
        <f t="shared" si="11"/>
        <v>8.6419753086419748E-2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85</v>
      </c>
      <c r="D31" s="53">
        <v>85</v>
      </c>
      <c r="E31" s="54">
        <f t="shared" si="6"/>
        <v>0</v>
      </c>
      <c r="F31" s="52">
        <v>53</v>
      </c>
      <c r="G31" s="52">
        <v>50</v>
      </c>
      <c r="H31" s="55">
        <f t="shared" si="7"/>
        <v>-5.6603773584905662E-2</v>
      </c>
      <c r="I31" s="52">
        <v>0</v>
      </c>
      <c r="J31" s="52">
        <v>14</v>
      </c>
      <c r="K31" s="55">
        <v>0</v>
      </c>
      <c r="L31" s="56"/>
      <c r="M31" s="57">
        <v>112</v>
      </c>
      <c r="N31" s="57">
        <v>63</v>
      </c>
      <c r="O31" s="57">
        <v>56</v>
      </c>
      <c r="P31" s="58">
        <f t="shared" si="9"/>
        <v>0.7589285714285714</v>
      </c>
      <c r="Q31" s="58">
        <f t="shared" si="10"/>
        <v>0.79365079365079361</v>
      </c>
      <c r="R31" s="59">
        <f t="shared" si="11"/>
        <v>0.25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20</v>
      </c>
      <c r="D32" s="47">
        <v>12</v>
      </c>
      <c r="E32" s="48">
        <f t="shared" si="6"/>
        <v>-0.4</v>
      </c>
      <c r="F32" s="46">
        <v>18</v>
      </c>
      <c r="G32" s="46">
        <v>11</v>
      </c>
      <c r="H32" s="49">
        <f t="shared" si="7"/>
        <v>-0.3888888888888889</v>
      </c>
      <c r="I32" s="46">
        <v>5</v>
      </c>
      <c r="J32" s="46">
        <v>3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0.42857142857142855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31</v>
      </c>
      <c r="D33" s="43">
        <v>25</v>
      </c>
      <c r="E33" s="15">
        <f t="shared" si="6"/>
        <v>-0.19354838709677419</v>
      </c>
      <c r="F33" s="22">
        <v>28</v>
      </c>
      <c r="G33" s="22">
        <v>19</v>
      </c>
      <c r="H33" s="16">
        <f t="shared" si="7"/>
        <v>-0.32142857142857145</v>
      </c>
      <c r="I33" s="22">
        <v>10</v>
      </c>
      <c r="J33" s="22">
        <v>4</v>
      </c>
      <c r="K33" s="49">
        <f t="shared" si="8"/>
        <v>-0.6</v>
      </c>
      <c r="L33" s="44"/>
      <c r="M33" s="18">
        <v>44</v>
      </c>
      <c r="N33" s="18">
        <v>26</v>
      </c>
      <c r="O33" s="18">
        <v>26</v>
      </c>
      <c r="P33" s="19">
        <f t="shared" si="9"/>
        <v>0.56818181818181823</v>
      </c>
      <c r="Q33" s="19">
        <f t="shared" si="10"/>
        <v>0.73076923076923073</v>
      </c>
      <c r="R33" s="20">
        <f t="shared" si="11"/>
        <v>0.15384615384615385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89</v>
      </c>
      <c r="D34" s="53">
        <v>97</v>
      </c>
      <c r="E34" s="54">
        <f t="shared" si="6"/>
        <v>8.98876404494382E-2</v>
      </c>
      <c r="F34" s="52">
        <v>13</v>
      </c>
      <c r="G34" s="52">
        <v>18</v>
      </c>
      <c r="H34" s="55">
        <f t="shared" si="7"/>
        <v>0.38461538461538464</v>
      </c>
      <c r="I34" s="52">
        <v>1</v>
      </c>
      <c r="J34" s="52">
        <v>0</v>
      </c>
      <c r="K34" s="55">
        <f t="shared" si="8"/>
        <v>-1</v>
      </c>
      <c r="L34" s="56"/>
      <c r="M34" s="57">
        <v>103</v>
      </c>
      <c r="N34" s="57">
        <v>35</v>
      </c>
      <c r="O34" s="57">
        <v>35</v>
      </c>
      <c r="P34" s="58">
        <f t="shared" si="9"/>
        <v>0.94174757281553401</v>
      </c>
      <c r="Q34" s="58">
        <f t="shared" si="10"/>
        <v>0.51428571428571423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78</v>
      </c>
      <c r="D35" s="47">
        <v>102</v>
      </c>
      <c r="E35" s="48">
        <f t="shared" si="6"/>
        <v>0.30769230769230771</v>
      </c>
      <c r="F35" s="46">
        <v>53</v>
      </c>
      <c r="G35" s="46">
        <v>66</v>
      </c>
      <c r="H35" s="49">
        <f t="shared" si="7"/>
        <v>0.24528301886792453</v>
      </c>
      <c r="I35" s="46">
        <v>6</v>
      </c>
      <c r="J35" s="46">
        <v>10</v>
      </c>
      <c r="K35" s="16">
        <f t="shared" si="8"/>
        <v>0.66666666666666663</v>
      </c>
      <c r="L35" s="44"/>
      <c r="M35" s="50">
        <v>107</v>
      </c>
      <c r="N35" s="50">
        <v>57</v>
      </c>
      <c r="O35" s="50">
        <v>57</v>
      </c>
      <c r="P35" s="61">
        <f t="shared" si="9"/>
        <v>0.95327102803738317</v>
      </c>
      <c r="Q35" s="61">
        <f t="shared" si="10"/>
        <v>1.1578947368421053</v>
      </c>
      <c r="R35" s="62">
        <f t="shared" si="11"/>
        <v>0.17543859649122806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116</v>
      </c>
      <c r="D36" s="43">
        <v>148</v>
      </c>
      <c r="E36" s="15">
        <f t="shared" si="6"/>
        <v>0.27586206896551724</v>
      </c>
      <c r="F36" s="22">
        <v>77</v>
      </c>
      <c r="G36" s="22">
        <v>96</v>
      </c>
      <c r="H36" s="16">
        <f t="shared" si="7"/>
        <v>0.24675324675324675</v>
      </c>
      <c r="I36" s="22">
        <v>11</v>
      </c>
      <c r="J36" s="22">
        <v>21</v>
      </c>
      <c r="K36" s="49">
        <f t="shared" si="8"/>
        <v>0.90909090909090906</v>
      </c>
      <c r="L36" s="44"/>
      <c r="M36" s="18">
        <v>228</v>
      </c>
      <c r="N36" s="18">
        <v>137</v>
      </c>
      <c r="O36" s="18">
        <v>135</v>
      </c>
      <c r="P36" s="19">
        <f t="shared" si="9"/>
        <v>0.64912280701754388</v>
      </c>
      <c r="Q36" s="19">
        <f t="shared" si="10"/>
        <v>0.7007299270072993</v>
      </c>
      <c r="R36" s="20">
        <f t="shared" si="11"/>
        <v>0.15555555555555556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28</v>
      </c>
      <c r="D37" s="53">
        <v>36</v>
      </c>
      <c r="E37" s="54">
        <f t="shared" si="6"/>
        <v>0.2857142857142857</v>
      </c>
      <c r="F37" s="52">
        <v>10</v>
      </c>
      <c r="G37" s="52">
        <v>15</v>
      </c>
      <c r="H37" s="55">
        <f t="shared" si="7"/>
        <v>0.5</v>
      </c>
      <c r="I37" s="52">
        <v>1</v>
      </c>
      <c r="J37" s="52">
        <v>2</v>
      </c>
      <c r="K37" s="55">
        <f t="shared" si="8"/>
        <v>1</v>
      </c>
      <c r="L37" s="56"/>
      <c r="M37" s="57">
        <v>45</v>
      </c>
      <c r="N37" s="57">
        <v>24</v>
      </c>
      <c r="O37" s="57">
        <v>24</v>
      </c>
      <c r="P37" s="58">
        <f t="shared" si="9"/>
        <v>0.8</v>
      </c>
      <c r="Q37" s="58">
        <f t="shared" si="10"/>
        <v>0.625</v>
      </c>
      <c r="R37" s="59">
        <f t="shared" si="11"/>
        <v>8.3333333333333329E-2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13</v>
      </c>
      <c r="D38" s="70">
        <v>15</v>
      </c>
      <c r="E38" s="71">
        <f t="shared" si="6"/>
        <v>0.15384615384615385</v>
      </c>
      <c r="F38" s="72">
        <v>8</v>
      </c>
      <c r="G38" s="72">
        <v>12</v>
      </c>
      <c r="H38" s="73">
        <f t="shared" si="7"/>
        <v>0.5</v>
      </c>
      <c r="I38" s="72">
        <v>1</v>
      </c>
      <c r="J38" s="72">
        <v>1</v>
      </c>
      <c r="K38" s="16">
        <v>0</v>
      </c>
      <c r="L38" s="74"/>
      <c r="M38" s="75">
        <v>15</v>
      </c>
      <c r="N38" s="75">
        <v>6</v>
      </c>
      <c r="O38" s="75">
        <v>6</v>
      </c>
      <c r="P38" s="76">
        <f t="shared" si="9"/>
        <v>1</v>
      </c>
      <c r="Q38" s="76">
        <f t="shared" si="10"/>
        <v>2</v>
      </c>
      <c r="R38" s="77">
        <f t="shared" si="11"/>
        <v>0.16666666666666666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26</v>
      </c>
      <c r="D39" s="43">
        <v>27</v>
      </c>
      <c r="E39" s="15">
        <f t="shared" si="6"/>
        <v>3.8461538461538464E-2</v>
      </c>
      <c r="F39" s="22">
        <v>20</v>
      </c>
      <c r="G39" s="22">
        <v>20</v>
      </c>
      <c r="H39" s="16">
        <f t="shared" si="7"/>
        <v>0</v>
      </c>
      <c r="I39" s="22">
        <v>5</v>
      </c>
      <c r="J39" s="22">
        <v>3</v>
      </c>
      <c r="K39" s="49">
        <f t="shared" si="8"/>
        <v>-0.4</v>
      </c>
      <c r="L39" s="44"/>
      <c r="M39" s="18">
        <v>39</v>
      </c>
      <c r="N39" s="18">
        <v>21</v>
      </c>
      <c r="O39" s="18">
        <v>21</v>
      </c>
      <c r="P39" s="19">
        <f t="shared" si="9"/>
        <v>0.69230769230769229</v>
      </c>
      <c r="Q39" s="19">
        <f t="shared" si="10"/>
        <v>0.95238095238095233</v>
      </c>
      <c r="R39" s="20">
        <f t="shared" si="11"/>
        <v>0.14285714285714285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38</v>
      </c>
      <c r="D40" s="53">
        <v>24</v>
      </c>
      <c r="E40" s="54">
        <f t="shared" si="6"/>
        <v>-0.36842105263157893</v>
      </c>
      <c r="F40" s="52">
        <v>12</v>
      </c>
      <c r="G40" s="52">
        <v>3</v>
      </c>
      <c r="H40" s="55">
        <f t="shared" si="7"/>
        <v>-0.75</v>
      </c>
      <c r="I40" s="52">
        <v>0</v>
      </c>
      <c r="J40" s="52">
        <v>0</v>
      </c>
      <c r="K40" s="55">
        <v>0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0.375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240</v>
      </c>
      <c r="D41" s="70">
        <v>211</v>
      </c>
      <c r="E41" s="71">
        <f t="shared" si="6"/>
        <v>-0.12083333333333333</v>
      </c>
      <c r="F41" s="72">
        <v>202</v>
      </c>
      <c r="G41" s="72">
        <v>182</v>
      </c>
      <c r="H41" s="73">
        <f t="shared" si="7"/>
        <v>-9.9009900990099015E-2</v>
      </c>
      <c r="I41" s="72">
        <v>20</v>
      </c>
      <c r="J41" s="72">
        <v>30</v>
      </c>
      <c r="K41" s="16">
        <f t="shared" si="8"/>
        <v>0.5</v>
      </c>
      <c r="L41" s="74"/>
      <c r="M41" s="75">
        <v>590</v>
      </c>
      <c r="N41" s="75">
        <v>349</v>
      </c>
      <c r="O41" s="75">
        <v>346</v>
      </c>
      <c r="P41" s="76">
        <f t="shared" si="9"/>
        <v>0.35762711864406782</v>
      </c>
      <c r="Q41" s="76">
        <f t="shared" si="10"/>
        <v>0.52148997134670483</v>
      </c>
      <c r="R41" s="77">
        <f t="shared" si="11"/>
        <v>8.6705202312138727E-2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377</v>
      </c>
      <c r="D42" s="53">
        <v>344</v>
      </c>
      <c r="E42" s="54">
        <f t="shared" si="6"/>
        <v>-8.7533156498673742E-2</v>
      </c>
      <c r="F42" s="52">
        <v>313</v>
      </c>
      <c r="G42" s="52">
        <v>260</v>
      </c>
      <c r="H42" s="55">
        <f t="shared" si="7"/>
        <v>-0.16932907348242812</v>
      </c>
      <c r="I42" s="52">
        <v>42</v>
      </c>
      <c r="J42" s="52">
        <v>50</v>
      </c>
      <c r="K42" s="55">
        <f t="shared" si="8"/>
        <v>0.19047619047619047</v>
      </c>
      <c r="L42" s="56"/>
      <c r="M42" s="57">
        <v>1199</v>
      </c>
      <c r="N42" s="57">
        <v>749</v>
      </c>
      <c r="O42" s="57">
        <v>730</v>
      </c>
      <c r="P42" s="58">
        <f t="shared" si="9"/>
        <v>0.28690575479566305</v>
      </c>
      <c r="Q42" s="58">
        <f t="shared" si="10"/>
        <v>0.34712950600801068</v>
      </c>
      <c r="R42" s="59">
        <f t="shared" si="11"/>
        <v>6.8493150684931503E-2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5</v>
      </c>
      <c r="D43" s="63">
        <v>1</v>
      </c>
      <c r="E43" s="48">
        <f t="shared" si="6"/>
        <v>-0.8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9</v>
      </c>
      <c r="D44" s="43">
        <v>8</v>
      </c>
      <c r="E44" s="15">
        <f t="shared" si="6"/>
        <v>-0.1111111111111111</v>
      </c>
      <c r="F44" s="22">
        <v>7</v>
      </c>
      <c r="G44" s="22">
        <v>6</v>
      </c>
      <c r="H44" s="49">
        <f>(G44-F44)/F44</f>
        <v>-0.14285714285714285</v>
      </c>
      <c r="I44" s="22">
        <v>0</v>
      </c>
      <c r="J44" s="22">
        <v>1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0.34782608695652173</v>
      </c>
      <c r="Q44" s="19">
        <f t="shared" si="10"/>
        <v>0.35294117647058826</v>
      </c>
      <c r="R44" s="20">
        <f t="shared" si="11"/>
        <v>6.25E-2</v>
      </c>
      <c r="S44" s="21"/>
    </row>
    <row r="45" spans="1:21" ht="15.75" thickBot="1">
      <c r="A45" s="80"/>
      <c r="B45" s="51" t="s">
        <v>16</v>
      </c>
      <c r="C45" s="52">
        <v>10</v>
      </c>
      <c r="D45" s="53">
        <v>19</v>
      </c>
      <c r="E45" s="54">
        <f t="shared" si="6"/>
        <v>0.9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1.3571428571428572</v>
      </c>
      <c r="Q45" s="58">
        <f t="shared" si="10"/>
        <v>0.2857142857142857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4</v>
      </c>
      <c r="D46" s="47">
        <v>4</v>
      </c>
      <c r="E46" s="48">
        <f t="shared" si="6"/>
        <v>0</v>
      </c>
      <c r="F46" s="46">
        <v>4</v>
      </c>
      <c r="G46" s="46">
        <v>4</v>
      </c>
      <c r="H46" s="49">
        <f>(G46-F46)/F46</f>
        <v>0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0.30769230769230771</v>
      </c>
      <c r="Q46" s="61">
        <f t="shared" si="10"/>
        <v>0.36363636363636365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6</v>
      </c>
      <c r="D47" s="53">
        <v>5</v>
      </c>
      <c r="E47" s="54">
        <f t="shared" si="6"/>
        <v>-0.16666666666666666</v>
      </c>
      <c r="F47" s="52">
        <v>5</v>
      </c>
      <c r="G47" s="52">
        <v>4</v>
      </c>
      <c r="H47" s="55">
        <f>(G47-F47)/F47</f>
        <v>-0.2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0.17857142857142858</v>
      </c>
      <c r="Q47" s="58">
        <f t="shared" si="10"/>
        <v>0.17391304347826086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1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1</v>
      </c>
      <c r="E49" s="54">
        <f t="shared" si="6"/>
        <v>0</v>
      </c>
      <c r="F49" s="52">
        <v>1</v>
      </c>
      <c r="G49" s="52">
        <v>1</v>
      </c>
      <c r="H49" s="55">
        <f t="shared" ref="H49:H55" si="12">(G49-F49)/F49</f>
        <v>0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0.14285714285714285</v>
      </c>
      <c r="Q49" s="58">
        <f t="shared" ref="Q49:Q55" si="13">G49/N49</f>
        <v>0.2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22</v>
      </c>
      <c r="D50" s="47">
        <v>24</v>
      </c>
      <c r="E50" s="48">
        <f t="shared" si="6"/>
        <v>9.0909090909090912E-2</v>
      </c>
      <c r="F50" s="46">
        <v>19</v>
      </c>
      <c r="G50" s="46">
        <v>23</v>
      </c>
      <c r="H50" s="49">
        <f t="shared" si="12"/>
        <v>0.21052631578947367</v>
      </c>
      <c r="I50" s="46">
        <v>0</v>
      </c>
      <c r="J50" s="46">
        <v>1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0.27586206896551724</v>
      </c>
      <c r="Q50" s="61">
        <f t="shared" si="13"/>
        <v>0.38983050847457629</v>
      </c>
      <c r="R50" s="62">
        <f t="shared" si="14"/>
        <v>1.6949152542372881E-2</v>
      </c>
      <c r="S50" s="21"/>
    </row>
    <row r="51" spans="1:19" ht="15.75" thickBot="1">
      <c r="A51" s="80"/>
      <c r="B51" s="51" t="s">
        <v>15</v>
      </c>
      <c r="C51" s="52">
        <v>34</v>
      </c>
      <c r="D51" s="53">
        <v>40</v>
      </c>
      <c r="E51" s="54">
        <f t="shared" si="6"/>
        <v>0.17647058823529413</v>
      </c>
      <c r="F51" s="52">
        <v>27</v>
      </c>
      <c r="G51" s="52">
        <v>32</v>
      </c>
      <c r="H51" s="55">
        <f t="shared" si="12"/>
        <v>0.18518518518518517</v>
      </c>
      <c r="I51" s="52">
        <v>0</v>
      </c>
      <c r="J51" s="52">
        <v>2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9"/>
        <v>0.25157232704402516</v>
      </c>
      <c r="Q51" s="58">
        <f t="shared" si="13"/>
        <v>0.2807017543859649</v>
      </c>
      <c r="R51" s="59">
        <f t="shared" si="14"/>
        <v>1.7857142857142856E-2</v>
      </c>
      <c r="S51" s="21"/>
    </row>
    <row r="52" spans="1:19" ht="15.75" thickBot="1">
      <c r="A52" s="80" t="s">
        <v>28</v>
      </c>
      <c r="B52" s="42" t="s">
        <v>14</v>
      </c>
      <c r="C52" s="46">
        <v>14</v>
      </c>
      <c r="D52" s="47">
        <v>7</v>
      </c>
      <c r="E52" s="48">
        <f t="shared" si="6"/>
        <v>-0.5</v>
      </c>
      <c r="F52" s="46">
        <v>13</v>
      </c>
      <c r="G52" s="46">
        <v>7</v>
      </c>
      <c r="H52" s="49">
        <f t="shared" si="12"/>
        <v>-0.46153846153846156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0.20588235294117646</v>
      </c>
      <c r="Q52" s="61">
        <f t="shared" si="13"/>
        <v>0.41176470588235292</v>
      </c>
      <c r="R52" s="62">
        <f t="shared" si="14"/>
        <v>0</v>
      </c>
      <c r="S52" s="21"/>
    </row>
    <row r="53" spans="1:19" ht="15.75" thickBot="1">
      <c r="A53" s="80"/>
      <c r="B53" s="51" t="s">
        <v>15</v>
      </c>
      <c r="C53" s="52">
        <v>16</v>
      </c>
      <c r="D53" s="53">
        <v>10</v>
      </c>
      <c r="E53" s="54">
        <f t="shared" si="6"/>
        <v>-0.375</v>
      </c>
      <c r="F53" s="52">
        <v>15</v>
      </c>
      <c r="G53" s="52">
        <v>9</v>
      </c>
      <c r="H53" s="55">
        <f t="shared" si="12"/>
        <v>-0.4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0.14925373134328357</v>
      </c>
      <c r="Q53" s="58">
        <f t="shared" si="13"/>
        <v>0.2</v>
      </c>
      <c r="R53" s="59">
        <f t="shared" si="14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87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93</v>
      </c>
      <c r="D6" s="9" t="s">
        <v>88</v>
      </c>
      <c r="E6" s="8" t="s">
        <v>86</v>
      </c>
      <c r="F6" s="8" t="s">
        <v>91</v>
      </c>
      <c r="G6" s="8" t="s">
        <v>89</v>
      </c>
      <c r="H6" s="8" t="s">
        <v>86</v>
      </c>
      <c r="I6" s="8" t="s">
        <v>92</v>
      </c>
      <c r="J6" s="8" t="s">
        <v>90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1862</v>
      </c>
      <c r="D7" s="14">
        <v>1958</v>
      </c>
      <c r="E7" s="15">
        <f t="shared" ref="E7:E15" si="0">(D7-C7)/C7</f>
        <v>5.155746509129968E-2</v>
      </c>
      <c r="F7" s="14">
        <v>1338</v>
      </c>
      <c r="G7" s="14">
        <v>1394</v>
      </c>
      <c r="H7" s="16">
        <f t="shared" ref="H7:H15" si="1">(G7-F7)/F7</f>
        <v>4.1853512705530643E-2</v>
      </c>
      <c r="I7" s="14">
        <v>123</v>
      </c>
      <c r="J7" s="14">
        <v>152</v>
      </c>
      <c r="K7" s="16">
        <f t="shared" ref="K7:K15" si="2">(J7-I7)/I7</f>
        <v>0.23577235772357724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0.5229700854700855</v>
      </c>
      <c r="Q7" s="19">
        <f t="shared" ref="Q7:Q15" si="4">G7/N7</f>
        <v>0.64626796476587856</v>
      </c>
      <c r="R7" s="20">
        <f t="shared" ref="R7:R15" si="5">J7/O7</f>
        <v>7.1867612293144215E-2</v>
      </c>
      <c r="S7" s="21"/>
      <c r="T7" s="2"/>
      <c r="U7" s="2"/>
    </row>
    <row r="8" spans="1:21">
      <c r="A8" s="91" t="s">
        <v>5</v>
      </c>
      <c r="B8" s="92"/>
      <c r="C8" s="22">
        <v>386</v>
      </c>
      <c r="D8" s="22">
        <v>377</v>
      </c>
      <c r="E8" s="15">
        <f t="shared" si="0"/>
        <v>-2.3316062176165803E-2</v>
      </c>
      <c r="F8" s="22">
        <v>271</v>
      </c>
      <c r="G8" s="22">
        <v>290</v>
      </c>
      <c r="H8" s="16">
        <f t="shared" si="1"/>
        <v>7.0110701107011064E-2</v>
      </c>
      <c r="I8" s="22">
        <v>19</v>
      </c>
      <c r="J8" s="22">
        <v>35</v>
      </c>
      <c r="K8" s="16">
        <f t="shared" si="2"/>
        <v>0.84210526315789469</v>
      </c>
      <c r="L8" s="17"/>
      <c r="M8" s="18">
        <v>392</v>
      </c>
      <c r="N8" s="18">
        <v>198</v>
      </c>
      <c r="O8" s="18">
        <v>195</v>
      </c>
      <c r="P8" s="19">
        <f t="shared" si="3"/>
        <v>0.96173469387755106</v>
      </c>
      <c r="Q8" s="19">
        <f t="shared" si="4"/>
        <v>1.4646464646464648</v>
      </c>
      <c r="R8" s="20">
        <f t="shared" si="5"/>
        <v>0.17948717948717949</v>
      </c>
      <c r="S8" s="21"/>
      <c r="T8" s="2"/>
      <c r="U8" s="2"/>
    </row>
    <row r="9" spans="1:21">
      <c r="A9" s="91" t="s">
        <v>40</v>
      </c>
      <c r="B9" s="92"/>
      <c r="C9" s="22">
        <v>301</v>
      </c>
      <c r="D9" s="22">
        <v>296</v>
      </c>
      <c r="E9" s="15">
        <f t="shared" si="0"/>
        <v>-1.6611295681063124E-2</v>
      </c>
      <c r="F9" s="22">
        <v>226</v>
      </c>
      <c r="G9" s="22">
        <v>222</v>
      </c>
      <c r="H9" s="16">
        <f t="shared" si="1"/>
        <v>-1.7699115044247787E-2</v>
      </c>
      <c r="I9" s="22">
        <v>16</v>
      </c>
      <c r="J9" s="22">
        <v>30</v>
      </c>
      <c r="K9" s="16">
        <f t="shared" si="2"/>
        <v>0.875</v>
      </c>
      <c r="L9" s="17"/>
      <c r="M9" s="18">
        <v>343</v>
      </c>
      <c r="N9" s="18">
        <v>169</v>
      </c>
      <c r="O9" s="18">
        <v>167</v>
      </c>
      <c r="P9" s="19">
        <f t="shared" si="3"/>
        <v>0.86297376093294464</v>
      </c>
      <c r="Q9" s="19">
        <f t="shared" si="4"/>
        <v>1.3136094674556213</v>
      </c>
      <c r="R9" s="20">
        <f t="shared" si="5"/>
        <v>0.17964071856287425</v>
      </c>
      <c r="S9" s="21"/>
      <c r="T9" s="2"/>
      <c r="U9" s="2"/>
    </row>
    <row r="10" spans="1:21">
      <c r="A10" s="91" t="s">
        <v>6</v>
      </c>
      <c r="B10" s="92"/>
      <c r="C10" s="22">
        <v>1329</v>
      </c>
      <c r="D10" s="22">
        <v>1353</v>
      </c>
      <c r="E10" s="15">
        <f t="shared" si="0"/>
        <v>1.8058690744920992E-2</v>
      </c>
      <c r="F10" s="22">
        <v>966</v>
      </c>
      <c r="G10" s="22">
        <v>1047</v>
      </c>
      <c r="H10" s="16">
        <f t="shared" si="1"/>
        <v>8.3850931677018639E-2</v>
      </c>
      <c r="I10" s="22">
        <v>66</v>
      </c>
      <c r="J10" s="22">
        <v>89</v>
      </c>
      <c r="K10" s="16">
        <f t="shared" si="2"/>
        <v>0.34848484848484851</v>
      </c>
      <c r="L10" s="17"/>
      <c r="M10" s="18">
        <v>2120</v>
      </c>
      <c r="N10" s="18">
        <v>1104</v>
      </c>
      <c r="O10" s="18">
        <v>1092</v>
      </c>
      <c r="P10" s="19">
        <f t="shared" si="3"/>
        <v>0.63820754716981132</v>
      </c>
      <c r="Q10" s="19">
        <f t="shared" si="4"/>
        <v>0.94836956521739135</v>
      </c>
      <c r="R10" s="20">
        <f t="shared" si="5"/>
        <v>8.1501831501831504E-2</v>
      </c>
      <c r="S10" s="21"/>
      <c r="T10" s="2"/>
      <c r="U10" s="2"/>
    </row>
    <row r="11" spans="1:21">
      <c r="A11" s="91" t="s">
        <v>7</v>
      </c>
      <c r="B11" s="92"/>
      <c r="C11" s="14">
        <v>92</v>
      </c>
      <c r="D11" s="14">
        <v>94</v>
      </c>
      <c r="E11" s="15">
        <f t="shared" si="0"/>
        <v>2.1739130434782608E-2</v>
      </c>
      <c r="F11" s="14">
        <v>80</v>
      </c>
      <c r="G11" s="14">
        <v>69</v>
      </c>
      <c r="H11" s="16">
        <f t="shared" si="1"/>
        <v>-0.13750000000000001</v>
      </c>
      <c r="I11" s="14">
        <v>8</v>
      </c>
      <c r="J11" s="14">
        <v>14</v>
      </c>
      <c r="K11" s="16">
        <v>0</v>
      </c>
      <c r="L11" s="17"/>
      <c r="M11" s="18">
        <v>575</v>
      </c>
      <c r="N11" s="18">
        <v>460</v>
      </c>
      <c r="O11" s="18">
        <v>443</v>
      </c>
      <c r="P11" s="19">
        <f t="shared" si="3"/>
        <v>0.16347826086956521</v>
      </c>
      <c r="Q11" s="19">
        <f t="shared" si="4"/>
        <v>0.15</v>
      </c>
      <c r="R11" s="20">
        <f t="shared" si="5"/>
        <v>3.160270880361174E-2</v>
      </c>
      <c r="S11" s="21"/>
      <c r="T11" s="2"/>
      <c r="U11" s="2"/>
    </row>
    <row r="12" spans="1:21">
      <c r="A12" s="91" t="s">
        <v>8</v>
      </c>
      <c r="B12" s="92"/>
      <c r="C12" s="14">
        <v>383</v>
      </c>
      <c r="D12" s="14">
        <v>381</v>
      </c>
      <c r="E12" s="15">
        <f t="shared" si="0"/>
        <v>-5.2219321148825066E-3</v>
      </c>
      <c r="F12" s="14">
        <v>273</v>
      </c>
      <c r="G12" s="14">
        <v>267</v>
      </c>
      <c r="H12" s="16">
        <f t="shared" si="1"/>
        <v>-2.197802197802198E-2</v>
      </c>
      <c r="I12" s="14">
        <v>44</v>
      </c>
      <c r="J12" s="14">
        <v>48</v>
      </c>
      <c r="K12" s="16">
        <f t="shared" si="2"/>
        <v>9.0909090909090912E-2</v>
      </c>
      <c r="L12" s="17"/>
      <c r="M12" s="18">
        <v>985</v>
      </c>
      <c r="N12" s="18">
        <v>536</v>
      </c>
      <c r="O12" s="18">
        <v>525</v>
      </c>
      <c r="P12" s="19">
        <f t="shared" si="3"/>
        <v>0.3868020304568528</v>
      </c>
      <c r="Q12" s="19">
        <f t="shared" si="4"/>
        <v>0.49813432835820898</v>
      </c>
      <c r="R12" s="20">
        <f t="shared" si="5"/>
        <v>9.1428571428571428E-2</v>
      </c>
      <c r="S12" s="21"/>
      <c r="T12" s="2"/>
      <c r="U12" s="2"/>
    </row>
    <row r="13" spans="1:21">
      <c r="A13" s="91" t="s">
        <v>9</v>
      </c>
      <c r="B13" s="92"/>
      <c r="C13" s="23">
        <v>58</v>
      </c>
      <c r="D13" s="23">
        <v>130</v>
      </c>
      <c r="E13" s="15">
        <f t="shared" si="0"/>
        <v>1.2413793103448276</v>
      </c>
      <c r="F13" s="23">
        <v>19</v>
      </c>
      <c r="G13" s="23">
        <v>11</v>
      </c>
      <c r="H13" s="16">
        <f t="shared" si="1"/>
        <v>-0.42105263157894735</v>
      </c>
      <c r="I13" s="23">
        <v>5</v>
      </c>
      <c r="J13" s="23">
        <v>1</v>
      </c>
      <c r="K13" s="16">
        <f t="shared" si="2"/>
        <v>-0.8</v>
      </c>
      <c r="L13" s="17"/>
      <c r="M13" s="18">
        <v>64</v>
      </c>
      <c r="N13" s="18">
        <v>57</v>
      </c>
      <c r="O13" s="18">
        <v>55</v>
      </c>
      <c r="P13" s="19">
        <f t="shared" si="3"/>
        <v>2.03125</v>
      </c>
      <c r="Q13" s="19">
        <f t="shared" si="4"/>
        <v>0.19298245614035087</v>
      </c>
      <c r="R13" s="20">
        <f t="shared" si="5"/>
        <v>1.8181818181818181E-2</v>
      </c>
      <c r="S13" s="21"/>
      <c r="T13" s="2"/>
      <c r="U13" s="2"/>
    </row>
    <row r="14" spans="1:21">
      <c r="A14" s="82" t="s">
        <v>10</v>
      </c>
      <c r="B14" s="83"/>
      <c r="C14" s="22">
        <v>774</v>
      </c>
      <c r="D14" s="22">
        <v>791</v>
      </c>
      <c r="E14" s="15">
        <f t="shared" si="0"/>
        <v>2.1963824289405683E-2</v>
      </c>
      <c r="F14" s="22">
        <v>211</v>
      </c>
      <c r="G14" s="22">
        <v>215</v>
      </c>
      <c r="H14" s="16">
        <f t="shared" si="1"/>
        <v>1.8957345971563982E-2</v>
      </c>
      <c r="I14" s="22">
        <v>3</v>
      </c>
      <c r="J14" s="22">
        <v>19</v>
      </c>
      <c r="K14" s="16">
        <f t="shared" si="2"/>
        <v>5.333333333333333</v>
      </c>
      <c r="L14" s="17"/>
      <c r="M14" s="18">
        <v>904</v>
      </c>
      <c r="N14" s="18">
        <v>326</v>
      </c>
      <c r="O14" s="18">
        <v>316</v>
      </c>
      <c r="P14" s="19">
        <f t="shared" si="3"/>
        <v>0.875</v>
      </c>
      <c r="Q14" s="19">
        <f t="shared" si="4"/>
        <v>0.6595092024539877</v>
      </c>
      <c r="R14" s="20">
        <f t="shared" si="5"/>
        <v>6.0126582278481014E-2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2636</v>
      </c>
      <c r="D15" s="26">
        <f>D7+D14</f>
        <v>2749</v>
      </c>
      <c r="E15" s="27">
        <f t="shared" si="0"/>
        <v>4.2867981790591807E-2</v>
      </c>
      <c r="F15" s="25">
        <f>F7+F14</f>
        <v>1549</v>
      </c>
      <c r="G15" s="25">
        <f>G7+G14</f>
        <v>1609</v>
      </c>
      <c r="H15" s="28">
        <f t="shared" si="1"/>
        <v>3.8734667527437053E-2</v>
      </c>
      <c r="I15" s="25">
        <f>I7+I14</f>
        <v>126</v>
      </c>
      <c r="J15" s="25">
        <f>J7+J14</f>
        <v>171</v>
      </c>
      <c r="K15" s="28">
        <f t="shared" si="2"/>
        <v>0.35714285714285715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0.59143717728055079</v>
      </c>
      <c r="Q15" s="31">
        <f t="shared" si="4"/>
        <v>0.64800644381796213</v>
      </c>
      <c r="R15" s="32">
        <f t="shared" si="5"/>
        <v>7.0341423282599749E-2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219</v>
      </c>
      <c r="D17" s="43">
        <v>231</v>
      </c>
      <c r="E17" s="15">
        <f t="shared" ref="E17:E55" si="6">(D17-C17)/C17</f>
        <v>5.4794520547945202E-2</v>
      </c>
      <c r="F17" s="22">
        <v>144</v>
      </c>
      <c r="G17" s="22">
        <v>171</v>
      </c>
      <c r="H17" s="16">
        <f t="shared" ref="H17:H43" si="7">(G17-F17)/F17</f>
        <v>0.1875</v>
      </c>
      <c r="I17" s="22">
        <v>17</v>
      </c>
      <c r="J17" s="22">
        <v>10</v>
      </c>
      <c r="K17" s="16">
        <f t="shared" ref="K17:K42" si="8">(J17-I17)/I17</f>
        <v>-0.41176470588235292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0.76237623762376239</v>
      </c>
      <c r="Q17" s="19">
        <f t="shared" ref="Q17:Q47" si="10">G17/N17</f>
        <v>1.1958041958041958</v>
      </c>
      <c r="R17" s="20">
        <f t="shared" ref="R17:R47" si="11">J17/O17</f>
        <v>7.0422535211267609E-2</v>
      </c>
      <c r="S17" s="21"/>
      <c r="T17" s="2"/>
      <c r="U17" s="2"/>
    </row>
    <row r="18" spans="1:21">
      <c r="A18" s="89"/>
      <c r="B18" s="42" t="s">
        <v>15</v>
      </c>
      <c r="C18" s="46">
        <v>282</v>
      </c>
      <c r="D18" s="47">
        <v>335</v>
      </c>
      <c r="E18" s="48">
        <f t="shared" si="6"/>
        <v>0.18794326241134751</v>
      </c>
      <c r="F18" s="46">
        <v>187</v>
      </c>
      <c r="G18" s="46">
        <v>227</v>
      </c>
      <c r="H18" s="49">
        <f t="shared" si="7"/>
        <v>0.21390374331550802</v>
      </c>
      <c r="I18" s="46">
        <v>28</v>
      </c>
      <c r="J18" s="46">
        <v>23</v>
      </c>
      <c r="K18" s="49">
        <f t="shared" si="8"/>
        <v>-0.17857142857142858</v>
      </c>
      <c r="L18" s="44"/>
      <c r="M18" s="50">
        <v>442</v>
      </c>
      <c r="N18" s="50">
        <v>219</v>
      </c>
      <c r="O18" s="50">
        <v>217</v>
      </c>
      <c r="P18" s="19">
        <f t="shared" si="9"/>
        <v>0.75791855203619907</v>
      </c>
      <c r="Q18" s="19">
        <f t="shared" si="10"/>
        <v>1.0365296803652968</v>
      </c>
      <c r="R18" s="20">
        <f t="shared" si="11"/>
        <v>0.10599078341013825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123</v>
      </c>
      <c r="D19" s="53">
        <v>133</v>
      </c>
      <c r="E19" s="54">
        <f t="shared" si="6"/>
        <v>8.1300813008130079E-2</v>
      </c>
      <c r="F19" s="52">
        <v>35</v>
      </c>
      <c r="G19" s="52">
        <v>21</v>
      </c>
      <c r="H19" s="55">
        <f t="shared" si="7"/>
        <v>-0.4</v>
      </c>
      <c r="I19" s="52">
        <v>1</v>
      </c>
      <c r="J19" s="52">
        <v>0</v>
      </c>
      <c r="K19" s="55">
        <f t="shared" si="8"/>
        <v>-1</v>
      </c>
      <c r="L19" s="56"/>
      <c r="M19" s="57">
        <v>153</v>
      </c>
      <c r="N19" s="57">
        <v>42</v>
      </c>
      <c r="O19" s="57">
        <v>40</v>
      </c>
      <c r="P19" s="58">
        <f t="shared" si="9"/>
        <v>0.86928104575163401</v>
      </c>
      <c r="Q19" s="58">
        <f t="shared" si="10"/>
        <v>0.5</v>
      </c>
      <c r="R19" s="59">
        <f t="shared" si="11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261</v>
      </c>
      <c r="D20" s="47">
        <v>243</v>
      </c>
      <c r="E20" s="48">
        <f t="shared" si="6"/>
        <v>-6.8965517241379309E-2</v>
      </c>
      <c r="F20" s="46">
        <v>184</v>
      </c>
      <c r="G20" s="46">
        <v>187</v>
      </c>
      <c r="H20" s="49">
        <f t="shared" si="7"/>
        <v>1.6304347826086956E-2</v>
      </c>
      <c r="I20" s="46">
        <v>6</v>
      </c>
      <c r="J20" s="46">
        <v>16</v>
      </c>
      <c r="K20" s="16">
        <f t="shared" si="8"/>
        <v>1.6666666666666667</v>
      </c>
      <c r="L20" s="44"/>
      <c r="M20" s="50">
        <v>335</v>
      </c>
      <c r="N20" s="50">
        <v>157</v>
      </c>
      <c r="O20" s="50">
        <v>153</v>
      </c>
      <c r="P20" s="61">
        <f t="shared" si="9"/>
        <v>0.72537313432835826</v>
      </c>
      <c r="Q20" s="61">
        <f t="shared" si="10"/>
        <v>1.1910828025477707</v>
      </c>
      <c r="R20" s="62">
        <f t="shared" si="11"/>
        <v>0.10457516339869281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365</v>
      </c>
      <c r="D21" s="43">
        <v>357</v>
      </c>
      <c r="E21" s="15">
        <f t="shared" si="6"/>
        <v>-2.1917808219178082E-2</v>
      </c>
      <c r="F21" s="22">
        <v>249</v>
      </c>
      <c r="G21" s="22">
        <v>253</v>
      </c>
      <c r="H21" s="16">
        <f t="shared" si="7"/>
        <v>1.6064257028112448E-2</v>
      </c>
      <c r="I21" s="22">
        <v>14</v>
      </c>
      <c r="J21" s="22">
        <v>31</v>
      </c>
      <c r="K21" s="49">
        <f t="shared" si="8"/>
        <v>1.2142857142857142</v>
      </c>
      <c r="L21" s="44"/>
      <c r="M21" s="18">
        <v>567</v>
      </c>
      <c r="N21" s="18">
        <v>304</v>
      </c>
      <c r="O21" s="18">
        <v>298</v>
      </c>
      <c r="P21" s="19">
        <f t="shared" si="9"/>
        <v>0.62962962962962965</v>
      </c>
      <c r="Q21" s="19">
        <f t="shared" si="10"/>
        <v>0.83223684210526316</v>
      </c>
      <c r="R21" s="20">
        <f t="shared" si="11"/>
        <v>0.1040268456375839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163</v>
      </c>
      <c r="D22" s="53">
        <v>172</v>
      </c>
      <c r="E22" s="54">
        <f t="shared" si="6"/>
        <v>5.5214723926380369E-2</v>
      </c>
      <c r="F22" s="52">
        <v>58</v>
      </c>
      <c r="G22" s="52">
        <v>76</v>
      </c>
      <c r="H22" s="55">
        <f t="shared" si="7"/>
        <v>0.31034482758620691</v>
      </c>
      <c r="I22" s="52">
        <v>0</v>
      </c>
      <c r="J22" s="52">
        <v>4</v>
      </c>
      <c r="K22" s="55">
        <v>0</v>
      </c>
      <c r="L22" s="56"/>
      <c r="M22" s="57">
        <v>186</v>
      </c>
      <c r="N22" s="57">
        <v>75</v>
      </c>
      <c r="O22" s="57">
        <v>75</v>
      </c>
      <c r="P22" s="58">
        <f t="shared" si="9"/>
        <v>0.92473118279569888</v>
      </c>
      <c r="Q22" s="58">
        <f t="shared" si="10"/>
        <v>1.0133333333333334</v>
      </c>
      <c r="R22" s="59">
        <f t="shared" si="11"/>
        <v>5.3333333333333337E-2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279</v>
      </c>
      <c r="D23" s="47">
        <v>289</v>
      </c>
      <c r="E23" s="48">
        <f t="shared" si="6"/>
        <v>3.5842293906810034E-2</v>
      </c>
      <c r="F23" s="46">
        <v>201</v>
      </c>
      <c r="G23" s="46">
        <v>224</v>
      </c>
      <c r="H23" s="49">
        <f t="shared" si="7"/>
        <v>0.11442786069651742</v>
      </c>
      <c r="I23" s="46">
        <v>16</v>
      </c>
      <c r="J23" s="46">
        <v>17</v>
      </c>
      <c r="K23" s="16">
        <f t="shared" si="8"/>
        <v>6.25E-2</v>
      </c>
      <c r="L23" s="44"/>
      <c r="M23" s="50">
        <v>307</v>
      </c>
      <c r="N23" s="50">
        <v>129</v>
      </c>
      <c r="O23" s="50">
        <v>128</v>
      </c>
      <c r="P23" s="61">
        <f t="shared" si="9"/>
        <v>0.94136807817589574</v>
      </c>
      <c r="Q23" s="61">
        <f t="shared" si="10"/>
        <v>1.7364341085271318</v>
      </c>
      <c r="R23" s="62">
        <f t="shared" si="11"/>
        <v>0.1328125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378</v>
      </c>
      <c r="D24" s="43">
        <v>399</v>
      </c>
      <c r="E24" s="15">
        <f t="shared" si="6"/>
        <v>5.5555555555555552E-2</v>
      </c>
      <c r="F24" s="22">
        <v>273</v>
      </c>
      <c r="G24" s="22">
        <v>294</v>
      </c>
      <c r="H24" s="16">
        <f t="shared" si="7"/>
        <v>7.6923076923076927E-2</v>
      </c>
      <c r="I24" s="22">
        <v>26</v>
      </c>
      <c r="J24" s="22">
        <v>32</v>
      </c>
      <c r="K24" s="49">
        <f t="shared" si="8"/>
        <v>0.23076923076923078</v>
      </c>
      <c r="L24" s="44"/>
      <c r="M24" s="18">
        <v>478</v>
      </c>
      <c r="N24" s="18">
        <v>225</v>
      </c>
      <c r="O24" s="18">
        <v>223</v>
      </c>
      <c r="P24" s="19">
        <f t="shared" si="9"/>
        <v>0.83472803347280333</v>
      </c>
      <c r="Q24" s="19">
        <f t="shared" si="10"/>
        <v>1.3066666666666666</v>
      </c>
      <c r="R24" s="20">
        <f t="shared" si="11"/>
        <v>0.14349775784753363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219</v>
      </c>
      <c r="D25" s="53">
        <v>211</v>
      </c>
      <c r="E25" s="54">
        <f t="shared" si="6"/>
        <v>-3.6529680365296802E-2</v>
      </c>
      <c r="F25" s="52">
        <v>46</v>
      </c>
      <c r="G25" s="52">
        <v>24</v>
      </c>
      <c r="H25" s="55">
        <f t="shared" si="7"/>
        <v>-0.47826086956521741</v>
      </c>
      <c r="I25" s="52">
        <v>1</v>
      </c>
      <c r="J25" s="52">
        <v>1</v>
      </c>
      <c r="K25" s="55">
        <f t="shared" si="8"/>
        <v>0</v>
      </c>
      <c r="L25" s="56"/>
      <c r="M25" s="57">
        <v>224</v>
      </c>
      <c r="N25" s="57">
        <v>59</v>
      </c>
      <c r="O25" s="57">
        <v>58</v>
      </c>
      <c r="P25" s="58">
        <f t="shared" si="9"/>
        <v>0.9419642857142857</v>
      </c>
      <c r="Q25" s="58">
        <f t="shared" si="10"/>
        <v>0.40677966101694918</v>
      </c>
      <c r="R25" s="59">
        <f t="shared" si="11"/>
        <v>1.7241379310344827E-2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155</v>
      </c>
      <c r="D26" s="47">
        <v>166</v>
      </c>
      <c r="E26" s="48">
        <f t="shared" si="6"/>
        <v>7.0967741935483872E-2</v>
      </c>
      <c r="F26" s="46">
        <v>110</v>
      </c>
      <c r="G26" s="46">
        <v>129</v>
      </c>
      <c r="H26" s="49">
        <f t="shared" si="7"/>
        <v>0.17272727272727273</v>
      </c>
      <c r="I26" s="46">
        <v>12</v>
      </c>
      <c r="J26" s="46">
        <v>16</v>
      </c>
      <c r="K26" s="16">
        <f t="shared" si="8"/>
        <v>0.33333333333333331</v>
      </c>
      <c r="L26" s="44"/>
      <c r="M26" s="50">
        <v>217</v>
      </c>
      <c r="N26" s="50">
        <v>104</v>
      </c>
      <c r="O26" s="50">
        <v>102</v>
      </c>
      <c r="P26" s="61">
        <f t="shared" si="9"/>
        <v>0.76497695852534564</v>
      </c>
      <c r="Q26" s="61">
        <f t="shared" si="10"/>
        <v>1.2403846153846154</v>
      </c>
      <c r="R26" s="62">
        <f t="shared" si="11"/>
        <v>0.15686274509803921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197</v>
      </c>
      <c r="D27" s="43">
        <v>199</v>
      </c>
      <c r="E27" s="15">
        <f t="shared" si="6"/>
        <v>1.015228426395939E-2</v>
      </c>
      <c r="F27" s="22">
        <v>140</v>
      </c>
      <c r="G27" s="22">
        <v>144</v>
      </c>
      <c r="H27" s="16">
        <f t="shared" si="7"/>
        <v>2.8571428571428571E-2</v>
      </c>
      <c r="I27" s="22">
        <v>18</v>
      </c>
      <c r="J27" s="22">
        <v>17</v>
      </c>
      <c r="K27" s="49">
        <f t="shared" si="8"/>
        <v>-5.5555555555555552E-2</v>
      </c>
      <c r="L27" s="44"/>
      <c r="M27" s="18">
        <v>316</v>
      </c>
      <c r="N27" s="18">
        <v>185</v>
      </c>
      <c r="O27" s="18">
        <v>182</v>
      </c>
      <c r="P27" s="19">
        <f t="shared" si="9"/>
        <v>0.629746835443038</v>
      </c>
      <c r="Q27" s="19">
        <f t="shared" si="10"/>
        <v>0.77837837837837842</v>
      </c>
      <c r="R27" s="20">
        <f t="shared" si="11"/>
        <v>9.3406593406593408E-2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18</v>
      </c>
      <c r="E28" s="54">
        <f t="shared" si="6"/>
        <v>-0.25</v>
      </c>
      <c r="F28" s="52">
        <v>2</v>
      </c>
      <c r="G28" s="52">
        <v>7</v>
      </c>
      <c r="H28" s="55">
        <f t="shared" si="7"/>
        <v>2.5</v>
      </c>
      <c r="I28" s="52">
        <v>0</v>
      </c>
      <c r="J28" s="52">
        <v>0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0.72</v>
      </c>
      <c r="Q28" s="58">
        <f t="shared" si="10"/>
        <v>0.53846153846153844</v>
      </c>
      <c r="R28" s="59">
        <f t="shared" si="11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51</v>
      </c>
      <c r="D29" s="47">
        <v>51</v>
      </c>
      <c r="E29" s="48">
        <f t="shared" si="6"/>
        <v>0</v>
      </c>
      <c r="F29" s="46">
        <v>32</v>
      </c>
      <c r="G29" s="46">
        <v>37</v>
      </c>
      <c r="H29" s="49">
        <f t="shared" si="7"/>
        <v>0.15625</v>
      </c>
      <c r="I29" s="46">
        <v>1</v>
      </c>
      <c r="J29" s="46">
        <v>2</v>
      </c>
      <c r="K29" s="16">
        <f t="shared" si="8"/>
        <v>1</v>
      </c>
      <c r="L29" s="44"/>
      <c r="M29" s="50">
        <v>75</v>
      </c>
      <c r="N29" s="50">
        <v>48</v>
      </c>
      <c r="O29" s="50">
        <v>48</v>
      </c>
      <c r="P29" s="61">
        <f t="shared" si="9"/>
        <v>0.68</v>
      </c>
      <c r="Q29" s="61">
        <f t="shared" si="10"/>
        <v>0.77083333333333337</v>
      </c>
      <c r="R29" s="62">
        <f t="shared" si="11"/>
        <v>4.1666666666666664E-2</v>
      </c>
      <c r="S29" s="21"/>
      <c r="T29" s="2"/>
      <c r="U29" s="2"/>
    </row>
    <row r="30" spans="1:21" ht="15.75" thickBot="1">
      <c r="A30" s="79"/>
      <c r="B30" s="42" t="s">
        <v>15</v>
      </c>
      <c r="C30" s="22">
        <v>70</v>
      </c>
      <c r="D30" s="43">
        <v>83</v>
      </c>
      <c r="E30" s="15">
        <f t="shared" si="6"/>
        <v>0.18571428571428572</v>
      </c>
      <c r="F30" s="22">
        <v>42</v>
      </c>
      <c r="G30" s="22">
        <v>55</v>
      </c>
      <c r="H30" s="16">
        <f t="shared" si="7"/>
        <v>0.30952380952380953</v>
      </c>
      <c r="I30" s="22">
        <v>1</v>
      </c>
      <c r="J30" s="22">
        <v>3</v>
      </c>
      <c r="K30" s="49">
        <f t="shared" si="8"/>
        <v>2</v>
      </c>
      <c r="L30" s="44"/>
      <c r="M30" s="18">
        <v>139</v>
      </c>
      <c r="N30" s="18">
        <v>83</v>
      </c>
      <c r="O30" s="18">
        <v>81</v>
      </c>
      <c r="P30" s="19">
        <f t="shared" si="9"/>
        <v>0.59712230215827333</v>
      </c>
      <c r="Q30" s="19">
        <f t="shared" si="10"/>
        <v>0.66265060240963858</v>
      </c>
      <c r="R30" s="20">
        <f t="shared" si="11"/>
        <v>3.7037037037037035E-2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85</v>
      </c>
      <c r="D31" s="53">
        <v>83</v>
      </c>
      <c r="E31" s="54">
        <f t="shared" si="6"/>
        <v>-2.3529411764705882E-2</v>
      </c>
      <c r="F31" s="52">
        <v>35</v>
      </c>
      <c r="G31" s="52">
        <v>49</v>
      </c>
      <c r="H31" s="55">
        <f t="shared" si="7"/>
        <v>0.4</v>
      </c>
      <c r="I31" s="52">
        <v>0</v>
      </c>
      <c r="J31" s="52">
        <v>11</v>
      </c>
      <c r="K31" s="55">
        <v>0</v>
      </c>
      <c r="L31" s="56"/>
      <c r="M31" s="57">
        <v>112</v>
      </c>
      <c r="N31" s="57">
        <v>63</v>
      </c>
      <c r="O31" s="57">
        <v>56</v>
      </c>
      <c r="P31" s="58">
        <f t="shared" si="9"/>
        <v>0.7410714285714286</v>
      </c>
      <c r="Q31" s="58">
        <f t="shared" si="10"/>
        <v>0.77777777777777779</v>
      </c>
      <c r="R31" s="59">
        <f t="shared" si="11"/>
        <v>0.19642857142857142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20</v>
      </c>
      <c r="D32" s="47">
        <v>12</v>
      </c>
      <c r="E32" s="48">
        <f t="shared" si="6"/>
        <v>-0.4</v>
      </c>
      <c r="F32" s="46">
        <v>17</v>
      </c>
      <c r="G32" s="46">
        <v>10</v>
      </c>
      <c r="H32" s="49">
        <f t="shared" si="7"/>
        <v>-0.41176470588235292</v>
      </c>
      <c r="I32" s="46">
        <v>2</v>
      </c>
      <c r="J32" s="46">
        <v>1</v>
      </c>
      <c r="K32" s="16">
        <f t="shared" si="8"/>
        <v>-0.5</v>
      </c>
      <c r="L32" s="44"/>
      <c r="M32" s="50">
        <v>28</v>
      </c>
      <c r="N32" s="50">
        <v>19</v>
      </c>
      <c r="O32" s="50">
        <v>19</v>
      </c>
      <c r="P32" s="61">
        <f t="shared" si="9"/>
        <v>0.42857142857142855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31</v>
      </c>
      <c r="D33" s="43">
        <v>24</v>
      </c>
      <c r="E33" s="15">
        <f t="shared" si="6"/>
        <v>-0.22580645161290322</v>
      </c>
      <c r="F33" s="22">
        <v>27</v>
      </c>
      <c r="G33" s="22">
        <v>18</v>
      </c>
      <c r="H33" s="16">
        <f t="shared" si="7"/>
        <v>-0.33333333333333331</v>
      </c>
      <c r="I33" s="22">
        <v>6</v>
      </c>
      <c r="J33" s="22">
        <v>2</v>
      </c>
      <c r="K33" s="49">
        <f t="shared" si="8"/>
        <v>-0.66666666666666663</v>
      </c>
      <c r="L33" s="44"/>
      <c r="M33" s="18">
        <v>44</v>
      </c>
      <c r="N33" s="18">
        <v>26</v>
      </c>
      <c r="O33" s="18">
        <v>26</v>
      </c>
      <c r="P33" s="19">
        <f t="shared" si="9"/>
        <v>0.54545454545454541</v>
      </c>
      <c r="Q33" s="19">
        <f t="shared" si="10"/>
        <v>0.69230769230769229</v>
      </c>
      <c r="R33" s="20">
        <f t="shared" si="11"/>
        <v>7.6923076923076927E-2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88</v>
      </c>
      <c r="D34" s="53">
        <v>95</v>
      </c>
      <c r="E34" s="54">
        <f t="shared" si="6"/>
        <v>7.9545454545454544E-2</v>
      </c>
      <c r="F34" s="52">
        <v>12</v>
      </c>
      <c r="G34" s="52">
        <v>18</v>
      </c>
      <c r="H34" s="55">
        <f t="shared" si="7"/>
        <v>0.5</v>
      </c>
      <c r="I34" s="52">
        <v>0</v>
      </c>
      <c r="J34" s="52">
        <v>0</v>
      </c>
      <c r="K34" s="55">
        <v>0</v>
      </c>
      <c r="L34" s="56"/>
      <c r="M34" s="57">
        <v>103</v>
      </c>
      <c r="N34" s="57">
        <v>35</v>
      </c>
      <c r="O34" s="57">
        <v>35</v>
      </c>
      <c r="P34" s="58">
        <f t="shared" si="9"/>
        <v>0.92233009708737868</v>
      </c>
      <c r="Q34" s="58">
        <f t="shared" si="10"/>
        <v>0.51428571428571423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78</v>
      </c>
      <c r="D35" s="47">
        <v>101</v>
      </c>
      <c r="E35" s="48">
        <f t="shared" si="6"/>
        <v>0.29487179487179488</v>
      </c>
      <c r="F35" s="46">
        <v>52</v>
      </c>
      <c r="G35" s="46">
        <v>64</v>
      </c>
      <c r="H35" s="49">
        <f t="shared" si="7"/>
        <v>0.23076923076923078</v>
      </c>
      <c r="I35" s="46">
        <v>4</v>
      </c>
      <c r="J35" s="46">
        <v>10</v>
      </c>
      <c r="K35" s="16">
        <f t="shared" si="8"/>
        <v>1.5</v>
      </c>
      <c r="L35" s="44"/>
      <c r="M35" s="50">
        <v>107</v>
      </c>
      <c r="N35" s="50">
        <v>57</v>
      </c>
      <c r="O35" s="50">
        <v>57</v>
      </c>
      <c r="P35" s="61">
        <f t="shared" si="9"/>
        <v>0.94392523364485981</v>
      </c>
      <c r="Q35" s="61">
        <f t="shared" si="10"/>
        <v>1.1228070175438596</v>
      </c>
      <c r="R35" s="62">
        <f t="shared" si="11"/>
        <v>0.17543859649122806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113</v>
      </c>
      <c r="D36" s="43">
        <v>143</v>
      </c>
      <c r="E36" s="15">
        <f t="shared" si="6"/>
        <v>0.26548672566371684</v>
      </c>
      <c r="F36" s="22">
        <v>74</v>
      </c>
      <c r="G36" s="22">
        <v>91</v>
      </c>
      <c r="H36" s="16">
        <f t="shared" si="7"/>
        <v>0.22972972972972974</v>
      </c>
      <c r="I36" s="22">
        <v>6</v>
      </c>
      <c r="J36" s="22">
        <v>17</v>
      </c>
      <c r="K36" s="49">
        <f t="shared" si="8"/>
        <v>1.8333333333333333</v>
      </c>
      <c r="L36" s="44"/>
      <c r="M36" s="18">
        <v>228</v>
      </c>
      <c r="N36" s="18">
        <v>137</v>
      </c>
      <c r="O36" s="18">
        <v>135</v>
      </c>
      <c r="P36" s="19">
        <f t="shared" si="9"/>
        <v>0.6271929824561403</v>
      </c>
      <c r="Q36" s="19">
        <f t="shared" si="10"/>
        <v>0.66423357664233573</v>
      </c>
      <c r="R36" s="20">
        <f t="shared" si="11"/>
        <v>0.12592592592592591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28</v>
      </c>
      <c r="D37" s="53">
        <v>36</v>
      </c>
      <c r="E37" s="54">
        <f t="shared" si="6"/>
        <v>0.2857142857142857</v>
      </c>
      <c r="F37" s="52">
        <v>10</v>
      </c>
      <c r="G37" s="52">
        <v>15</v>
      </c>
      <c r="H37" s="55">
        <f t="shared" si="7"/>
        <v>0.5</v>
      </c>
      <c r="I37" s="52">
        <v>1</v>
      </c>
      <c r="J37" s="52">
        <v>2</v>
      </c>
      <c r="K37" s="55">
        <f t="shared" si="8"/>
        <v>1</v>
      </c>
      <c r="L37" s="56"/>
      <c r="M37" s="57">
        <v>45</v>
      </c>
      <c r="N37" s="57">
        <v>24</v>
      </c>
      <c r="O37" s="57">
        <v>24</v>
      </c>
      <c r="P37" s="58">
        <f t="shared" si="9"/>
        <v>0.8</v>
      </c>
      <c r="Q37" s="58">
        <f t="shared" si="10"/>
        <v>0.625</v>
      </c>
      <c r="R37" s="59">
        <f t="shared" si="11"/>
        <v>8.3333333333333329E-2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13</v>
      </c>
      <c r="D38" s="70">
        <v>15</v>
      </c>
      <c r="E38" s="71">
        <f t="shared" si="6"/>
        <v>0.15384615384615385</v>
      </c>
      <c r="F38" s="72">
        <v>8</v>
      </c>
      <c r="G38" s="72">
        <v>12</v>
      </c>
      <c r="H38" s="73">
        <f t="shared" si="7"/>
        <v>0.5</v>
      </c>
      <c r="I38" s="72">
        <v>0</v>
      </c>
      <c r="J38" s="72">
        <v>0</v>
      </c>
      <c r="K38" s="16">
        <v>0</v>
      </c>
      <c r="L38" s="74"/>
      <c r="M38" s="75">
        <v>15</v>
      </c>
      <c r="N38" s="75">
        <v>6</v>
      </c>
      <c r="O38" s="75">
        <v>6</v>
      </c>
      <c r="P38" s="76">
        <f t="shared" si="9"/>
        <v>1</v>
      </c>
      <c r="Q38" s="76">
        <f t="shared" si="10"/>
        <v>2</v>
      </c>
      <c r="R38" s="77">
        <f t="shared" si="11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25</v>
      </c>
      <c r="D39" s="43">
        <v>26</v>
      </c>
      <c r="E39" s="15">
        <f t="shared" si="6"/>
        <v>0.04</v>
      </c>
      <c r="F39" s="22">
        <v>19</v>
      </c>
      <c r="G39" s="22">
        <v>20</v>
      </c>
      <c r="H39" s="16">
        <f t="shared" si="7"/>
        <v>5.2631578947368418E-2</v>
      </c>
      <c r="I39" s="22">
        <v>4</v>
      </c>
      <c r="J39" s="22">
        <v>2</v>
      </c>
      <c r="K39" s="49">
        <f t="shared" si="8"/>
        <v>-0.5</v>
      </c>
      <c r="L39" s="44"/>
      <c r="M39" s="18">
        <v>39</v>
      </c>
      <c r="N39" s="18">
        <v>21</v>
      </c>
      <c r="O39" s="18">
        <v>21</v>
      </c>
      <c r="P39" s="19">
        <f t="shared" si="9"/>
        <v>0.66666666666666663</v>
      </c>
      <c r="Q39" s="19">
        <f t="shared" si="10"/>
        <v>0.95238095238095233</v>
      </c>
      <c r="R39" s="20">
        <f t="shared" si="11"/>
        <v>9.5238095238095233E-2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36</v>
      </c>
      <c r="D40" s="53">
        <v>24</v>
      </c>
      <c r="E40" s="54">
        <f t="shared" si="6"/>
        <v>-0.33333333333333331</v>
      </c>
      <c r="F40" s="52">
        <v>11</v>
      </c>
      <c r="G40" s="52">
        <v>3</v>
      </c>
      <c r="H40" s="55">
        <f t="shared" si="7"/>
        <v>-0.72727272727272729</v>
      </c>
      <c r="I40" s="52">
        <v>0</v>
      </c>
      <c r="J40" s="52">
        <v>0</v>
      </c>
      <c r="K40" s="55">
        <v>0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0.375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213</v>
      </c>
      <c r="D41" s="70">
        <v>205</v>
      </c>
      <c r="E41" s="71">
        <f t="shared" si="6"/>
        <v>-3.7558685446009391E-2</v>
      </c>
      <c r="F41" s="72">
        <v>184</v>
      </c>
      <c r="G41" s="72">
        <v>177</v>
      </c>
      <c r="H41" s="73">
        <f t="shared" si="7"/>
        <v>-3.8043478260869568E-2</v>
      </c>
      <c r="I41" s="72">
        <v>8</v>
      </c>
      <c r="J41" s="72">
        <v>17</v>
      </c>
      <c r="K41" s="16">
        <f t="shared" si="8"/>
        <v>1.125</v>
      </c>
      <c r="L41" s="74"/>
      <c r="M41" s="75">
        <v>590</v>
      </c>
      <c r="N41" s="75">
        <v>349</v>
      </c>
      <c r="O41" s="75">
        <v>346</v>
      </c>
      <c r="P41" s="76">
        <f t="shared" si="9"/>
        <v>0.34745762711864409</v>
      </c>
      <c r="Q41" s="76">
        <f t="shared" si="10"/>
        <v>0.50716332378223494</v>
      </c>
      <c r="R41" s="77">
        <f t="shared" si="11"/>
        <v>4.9132947976878616E-2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341</v>
      </c>
      <c r="D42" s="53">
        <v>328</v>
      </c>
      <c r="E42" s="54">
        <f t="shared" si="6"/>
        <v>-3.8123167155425221E-2</v>
      </c>
      <c r="F42" s="52">
        <v>281</v>
      </c>
      <c r="G42" s="52">
        <v>241</v>
      </c>
      <c r="H42" s="55">
        <f t="shared" si="7"/>
        <v>-0.14234875444839859</v>
      </c>
      <c r="I42" s="52">
        <v>20</v>
      </c>
      <c r="J42" s="52">
        <v>24</v>
      </c>
      <c r="K42" s="55">
        <f t="shared" si="8"/>
        <v>0.2</v>
      </c>
      <c r="L42" s="56"/>
      <c r="M42" s="57">
        <v>1199</v>
      </c>
      <c r="N42" s="57">
        <v>749</v>
      </c>
      <c r="O42" s="57">
        <v>730</v>
      </c>
      <c r="P42" s="58">
        <f t="shared" si="9"/>
        <v>0.27356130108423687</v>
      </c>
      <c r="Q42" s="58">
        <f t="shared" si="10"/>
        <v>0.32176234979973295</v>
      </c>
      <c r="R42" s="59">
        <f t="shared" si="11"/>
        <v>3.287671232876712E-2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1</v>
      </c>
      <c r="E43" s="48">
        <f t="shared" si="6"/>
        <v>-0.75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9</v>
      </c>
      <c r="D44" s="43">
        <v>8</v>
      </c>
      <c r="E44" s="15">
        <f t="shared" si="6"/>
        <v>-0.1111111111111111</v>
      </c>
      <c r="F44" s="22">
        <v>6</v>
      </c>
      <c r="G44" s="22">
        <v>6</v>
      </c>
      <c r="H44" s="49">
        <f>(G44-F44)/F44</f>
        <v>0</v>
      </c>
      <c r="I44" s="22">
        <v>0</v>
      </c>
      <c r="J44" s="22">
        <v>0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0.34782608695652173</v>
      </c>
      <c r="Q44" s="19">
        <f t="shared" si="10"/>
        <v>0.35294117647058826</v>
      </c>
      <c r="R44" s="20">
        <f t="shared" si="11"/>
        <v>0</v>
      </c>
      <c r="S44" s="21"/>
    </row>
    <row r="45" spans="1:21" ht="15.75" thickBot="1">
      <c r="A45" s="80"/>
      <c r="B45" s="51" t="s">
        <v>16</v>
      </c>
      <c r="C45" s="52">
        <v>8</v>
      </c>
      <c r="D45" s="53">
        <v>19</v>
      </c>
      <c r="E45" s="54">
        <f t="shared" si="6"/>
        <v>1.375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1.3571428571428572</v>
      </c>
      <c r="Q45" s="58">
        <f t="shared" si="10"/>
        <v>0.2857142857142857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4</v>
      </c>
      <c r="D46" s="47">
        <v>4</v>
      </c>
      <c r="E46" s="48">
        <f t="shared" si="6"/>
        <v>0</v>
      </c>
      <c r="F46" s="46">
        <v>4</v>
      </c>
      <c r="G46" s="46">
        <v>4</v>
      </c>
      <c r="H46" s="49">
        <f>(G46-F46)/F46</f>
        <v>0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0.30769230769230771</v>
      </c>
      <c r="Q46" s="61">
        <f t="shared" si="10"/>
        <v>0.36363636363636365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6</v>
      </c>
      <c r="D47" s="53">
        <v>5</v>
      </c>
      <c r="E47" s="54">
        <f t="shared" si="6"/>
        <v>-0.16666666666666666</v>
      </c>
      <c r="F47" s="52">
        <v>5</v>
      </c>
      <c r="G47" s="52">
        <v>4</v>
      </c>
      <c r="H47" s="55">
        <f>(G47-F47)/F47</f>
        <v>-0.2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0.17857142857142858</v>
      </c>
      <c r="Q47" s="58">
        <f t="shared" si="10"/>
        <v>0.17391304347826086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1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1</v>
      </c>
      <c r="E49" s="54">
        <f t="shared" si="6"/>
        <v>0</v>
      </c>
      <c r="F49" s="52">
        <v>1</v>
      </c>
      <c r="G49" s="52">
        <v>1</v>
      </c>
      <c r="H49" s="55">
        <f t="shared" ref="H49:H55" si="12">(G49-F49)/F49</f>
        <v>0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0.14285714285714285</v>
      </c>
      <c r="Q49" s="58">
        <f t="shared" ref="Q49:Q55" si="13">G49/N49</f>
        <v>0.2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19</v>
      </c>
      <c r="D50" s="47">
        <v>25</v>
      </c>
      <c r="E50" s="48">
        <f t="shared" si="6"/>
        <v>0.31578947368421051</v>
      </c>
      <c r="F50" s="46">
        <v>16</v>
      </c>
      <c r="G50" s="46">
        <v>23</v>
      </c>
      <c r="H50" s="49">
        <f t="shared" si="12"/>
        <v>0.4375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0.28735632183908044</v>
      </c>
      <c r="Q50" s="61">
        <f t="shared" si="13"/>
        <v>0.38983050847457629</v>
      </c>
      <c r="R50" s="62">
        <f t="shared" si="14"/>
        <v>0</v>
      </c>
      <c r="S50" s="21"/>
    </row>
    <row r="51" spans="1:19" ht="15.75" thickBot="1">
      <c r="A51" s="80"/>
      <c r="B51" s="51" t="s">
        <v>15</v>
      </c>
      <c r="C51" s="52">
        <v>27</v>
      </c>
      <c r="D51" s="53">
        <v>39</v>
      </c>
      <c r="E51" s="54">
        <f t="shared" si="6"/>
        <v>0.44444444444444442</v>
      </c>
      <c r="F51" s="52">
        <v>21</v>
      </c>
      <c r="G51" s="52">
        <v>31</v>
      </c>
      <c r="H51" s="55">
        <f t="shared" si="12"/>
        <v>0.47619047619047616</v>
      </c>
      <c r="I51" s="52">
        <v>0</v>
      </c>
      <c r="J51" s="52">
        <v>1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9"/>
        <v>0.24528301886792453</v>
      </c>
      <c r="Q51" s="58">
        <f t="shared" si="13"/>
        <v>0.27192982456140352</v>
      </c>
      <c r="R51" s="59">
        <f t="shared" si="14"/>
        <v>8.9285714285714281E-3</v>
      </c>
      <c r="S51" s="21"/>
    </row>
    <row r="52" spans="1:19" ht="15.75" thickBot="1">
      <c r="A52" s="80" t="s">
        <v>28</v>
      </c>
      <c r="B52" s="42" t="s">
        <v>14</v>
      </c>
      <c r="C52" s="46">
        <v>11</v>
      </c>
      <c r="D52" s="47">
        <v>8</v>
      </c>
      <c r="E52" s="48">
        <f t="shared" si="6"/>
        <v>-0.27272727272727271</v>
      </c>
      <c r="F52" s="46">
        <v>10</v>
      </c>
      <c r="G52" s="46">
        <v>7</v>
      </c>
      <c r="H52" s="49">
        <f t="shared" si="12"/>
        <v>-0.3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0.23529411764705882</v>
      </c>
      <c r="Q52" s="61">
        <f t="shared" si="13"/>
        <v>0.41176470588235292</v>
      </c>
      <c r="R52" s="62">
        <f t="shared" si="14"/>
        <v>0</v>
      </c>
      <c r="S52" s="21"/>
    </row>
    <row r="53" spans="1:19" ht="15.75" thickBot="1">
      <c r="A53" s="80"/>
      <c r="B53" s="51" t="s">
        <v>15</v>
      </c>
      <c r="C53" s="52">
        <v>15</v>
      </c>
      <c r="D53" s="53">
        <v>10</v>
      </c>
      <c r="E53" s="54">
        <f t="shared" si="6"/>
        <v>-0.33333333333333331</v>
      </c>
      <c r="F53" s="52">
        <v>12</v>
      </c>
      <c r="G53" s="52">
        <v>9</v>
      </c>
      <c r="H53" s="55">
        <f t="shared" si="12"/>
        <v>-0.25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0.14925373134328357</v>
      </c>
      <c r="Q53" s="58">
        <f t="shared" si="13"/>
        <v>0.2</v>
      </c>
      <c r="R53" s="59">
        <f t="shared" si="14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79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83</v>
      </c>
      <c r="D6" s="9" t="s">
        <v>80</v>
      </c>
      <c r="E6" s="8" t="s">
        <v>86</v>
      </c>
      <c r="F6" s="8" t="s">
        <v>84</v>
      </c>
      <c r="G6" s="8" t="s">
        <v>81</v>
      </c>
      <c r="H6" s="8" t="s">
        <v>86</v>
      </c>
      <c r="I6" s="8" t="s">
        <v>85</v>
      </c>
      <c r="J6" s="8" t="s">
        <v>82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1766</v>
      </c>
      <c r="D7" s="14">
        <v>1873</v>
      </c>
      <c r="E7" s="15">
        <f t="shared" ref="E7:E15" si="0">(D7-C7)/C7</f>
        <v>6.0588901472253681E-2</v>
      </c>
      <c r="F7" s="14">
        <v>1264</v>
      </c>
      <c r="G7" s="14">
        <v>1351</v>
      </c>
      <c r="H7" s="16">
        <f t="shared" ref="H7:H15" si="1">(G7-F7)/F7</f>
        <v>6.8829113924050639E-2</v>
      </c>
      <c r="I7" s="14">
        <v>16</v>
      </c>
      <c r="J7" s="14">
        <v>35</v>
      </c>
      <c r="K7" s="16">
        <f t="shared" ref="K7:K15" si="2">(J7-I7)/I7</f>
        <v>1.1875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0.50026709401709402</v>
      </c>
      <c r="Q7" s="19">
        <f t="shared" ref="Q7:Q15" si="4">G7/N7</f>
        <v>0.62633286972647195</v>
      </c>
      <c r="R7" s="20">
        <f t="shared" ref="R7:R15" si="5">J7/O7</f>
        <v>1.6548463356973995E-2</v>
      </c>
      <c r="S7" s="21"/>
      <c r="T7" s="2"/>
      <c r="U7" s="2"/>
    </row>
    <row r="8" spans="1:21">
      <c r="A8" s="91" t="s">
        <v>5</v>
      </c>
      <c r="B8" s="92"/>
      <c r="C8" s="22">
        <v>375</v>
      </c>
      <c r="D8" s="22">
        <v>362</v>
      </c>
      <c r="E8" s="15">
        <f t="shared" si="0"/>
        <v>-3.4666666666666665E-2</v>
      </c>
      <c r="F8" s="22">
        <v>264</v>
      </c>
      <c r="G8" s="22">
        <v>287</v>
      </c>
      <c r="H8" s="16">
        <f t="shared" si="1"/>
        <v>8.7121212121212127E-2</v>
      </c>
      <c r="I8" s="22">
        <v>5</v>
      </c>
      <c r="J8" s="22">
        <v>2</v>
      </c>
      <c r="K8" s="16">
        <f t="shared" si="2"/>
        <v>-0.6</v>
      </c>
      <c r="L8" s="17"/>
      <c r="M8" s="18">
        <v>392</v>
      </c>
      <c r="N8" s="18">
        <v>198</v>
      </c>
      <c r="O8" s="18">
        <v>195</v>
      </c>
      <c r="P8" s="19">
        <f t="shared" si="3"/>
        <v>0.92346938775510201</v>
      </c>
      <c r="Q8" s="19">
        <f t="shared" si="4"/>
        <v>1.4494949494949494</v>
      </c>
      <c r="R8" s="20">
        <f t="shared" si="5"/>
        <v>1.0256410256410256E-2</v>
      </c>
      <c r="S8" s="21"/>
      <c r="T8" s="2"/>
      <c r="U8" s="2"/>
    </row>
    <row r="9" spans="1:21">
      <c r="A9" s="91" t="s">
        <v>40</v>
      </c>
      <c r="B9" s="92"/>
      <c r="C9" s="22">
        <v>290</v>
      </c>
      <c r="D9" s="22">
        <v>282</v>
      </c>
      <c r="E9" s="15">
        <f t="shared" si="0"/>
        <v>-2.7586206896551724E-2</v>
      </c>
      <c r="F9" s="22">
        <v>218</v>
      </c>
      <c r="G9" s="22">
        <v>218</v>
      </c>
      <c r="H9" s="16">
        <f t="shared" si="1"/>
        <v>0</v>
      </c>
      <c r="I9" s="22">
        <v>4</v>
      </c>
      <c r="J9" s="22">
        <v>2</v>
      </c>
      <c r="K9" s="16">
        <f t="shared" si="2"/>
        <v>-0.5</v>
      </c>
      <c r="L9" s="17"/>
      <c r="M9" s="18">
        <v>343</v>
      </c>
      <c r="N9" s="18">
        <v>169</v>
      </c>
      <c r="O9" s="18">
        <v>167</v>
      </c>
      <c r="P9" s="19">
        <f t="shared" si="3"/>
        <v>0.82215743440233235</v>
      </c>
      <c r="Q9" s="19">
        <f t="shared" si="4"/>
        <v>1.2899408284023668</v>
      </c>
      <c r="R9" s="20">
        <f t="shared" si="5"/>
        <v>1.1976047904191617E-2</v>
      </c>
      <c r="S9" s="21"/>
      <c r="T9" s="2"/>
      <c r="U9" s="2"/>
    </row>
    <row r="10" spans="1:21">
      <c r="A10" s="91" t="s">
        <v>6</v>
      </c>
      <c r="B10" s="92"/>
      <c r="C10" s="22">
        <v>1274</v>
      </c>
      <c r="D10" s="22">
        <v>1318</v>
      </c>
      <c r="E10" s="15">
        <f t="shared" si="0"/>
        <v>3.453689167974882E-2</v>
      </c>
      <c r="F10" s="22">
        <v>925</v>
      </c>
      <c r="G10" s="22">
        <v>1017</v>
      </c>
      <c r="H10" s="16">
        <f t="shared" si="1"/>
        <v>9.9459459459459457E-2</v>
      </c>
      <c r="I10" s="22">
        <v>7</v>
      </c>
      <c r="J10" s="22">
        <v>21</v>
      </c>
      <c r="K10" s="16">
        <f t="shared" si="2"/>
        <v>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0.6216981132075472</v>
      </c>
      <c r="Q10" s="19">
        <f t="shared" si="4"/>
        <v>0.92119565217391308</v>
      </c>
      <c r="R10" s="20">
        <f t="shared" si="5"/>
        <v>1.9230769230769232E-2</v>
      </c>
      <c r="S10" s="21"/>
      <c r="T10" s="2"/>
      <c r="U10" s="2"/>
    </row>
    <row r="11" spans="1:21">
      <c r="A11" s="91" t="s">
        <v>7</v>
      </c>
      <c r="B11" s="92"/>
      <c r="C11" s="14">
        <v>80</v>
      </c>
      <c r="D11" s="14">
        <v>82</v>
      </c>
      <c r="E11" s="15">
        <f t="shared" si="0"/>
        <v>2.5000000000000001E-2</v>
      </c>
      <c r="F11" s="14">
        <v>66</v>
      </c>
      <c r="G11" s="14">
        <v>61</v>
      </c>
      <c r="H11" s="16">
        <f t="shared" si="1"/>
        <v>-7.575757575757576E-2</v>
      </c>
      <c r="I11" s="14">
        <v>0</v>
      </c>
      <c r="J11" s="14">
        <v>2</v>
      </c>
      <c r="K11" s="16">
        <v>0</v>
      </c>
      <c r="L11" s="17"/>
      <c r="M11" s="18">
        <v>575</v>
      </c>
      <c r="N11" s="18">
        <v>460</v>
      </c>
      <c r="O11" s="18">
        <v>443</v>
      </c>
      <c r="P11" s="19">
        <f t="shared" si="3"/>
        <v>0.14260869565217391</v>
      </c>
      <c r="Q11" s="19">
        <f t="shared" si="4"/>
        <v>0.13260869565217392</v>
      </c>
      <c r="R11" s="20">
        <f t="shared" si="5"/>
        <v>4.5146726862302479E-3</v>
      </c>
      <c r="S11" s="21"/>
      <c r="T11" s="2"/>
      <c r="U11" s="2"/>
    </row>
    <row r="12" spans="1:21">
      <c r="A12" s="91" t="s">
        <v>8</v>
      </c>
      <c r="B12" s="92"/>
      <c r="C12" s="14">
        <v>366</v>
      </c>
      <c r="D12" s="14">
        <v>368</v>
      </c>
      <c r="E12" s="15">
        <f t="shared" si="0"/>
        <v>5.4644808743169399E-3</v>
      </c>
      <c r="F12" s="14">
        <v>257</v>
      </c>
      <c r="G12" s="14">
        <v>262</v>
      </c>
      <c r="H12" s="16">
        <f t="shared" si="1"/>
        <v>1.9455252918287938E-2</v>
      </c>
      <c r="I12" s="14">
        <v>9</v>
      </c>
      <c r="J12" s="14">
        <v>12</v>
      </c>
      <c r="K12" s="16">
        <f t="shared" si="2"/>
        <v>0.33333333333333331</v>
      </c>
      <c r="L12" s="17"/>
      <c r="M12" s="18">
        <v>985</v>
      </c>
      <c r="N12" s="18">
        <v>536</v>
      </c>
      <c r="O12" s="18">
        <v>525</v>
      </c>
      <c r="P12" s="19">
        <f t="shared" si="3"/>
        <v>0.37360406091370557</v>
      </c>
      <c r="Q12" s="19">
        <f t="shared" si="4"/>
        <v>0.48880597014925375</v>
      </c>
      <c r="R12" s="20">
        <f t="shared" si="5"/>
        <v>2.2857142857142857E-2</v>
      </c>
      <c r="S12" s="21"/>
      <c r="T12" s="2"/>
      <c r="U12" s="2"/>
    </row>
    <row r="13" spans="1:21">
      <c r="A13" s="91" t="s">
        <v>9</v>
      </c>
      <c r="B13" s="92"/>
      <c r="C13" s="23">
        <v>46</v>
      </c>
      <c r="D13" s="23">
        <v>105</v>
      </c>
      <c r="E13" s="15">
        <f t="shared" si="0"/>
        <v>1.2826086956521738</v>
      </c>
      <c r="F13" s="23">
        <v>16</v>
      </c>
      <c r="G13" s="23">
        <v>11</v>
      </c>
      <c r="H13" s="16">
        <f t="shared" si="1"/>
        <v>-0.3125</v>
      </c>
      <c r="I13" s="23">
        <v>0</v>
      </c>
      <c r="J13" s="23">
        <v>0</v>
      </c>
      <c r="K13" s="16">
        <v>0</v>
      </c>
      <c r="L13" s="17"/>
      <c r="M13" s="18">
        <v>64</v>
      </c>
      <c r="N13" s="18">
        <v>57</v>
      </c>
      <c r="O13" s="18">
        <v>55</v>
      </c>
      <c r="P13" s="19">
        <f t="shared" si="3"/>
        <v>1.640625</v>
      </c>
      <c r="Q13" s="19">
        <f t="shared" si="4"/>
        <v>0.19298245614035087</v>
      </c>
      <c r="R13" s="20">
        <f t="shared" si="5"/>
        <v>0</v>
      </c>
      <c r="S13" s="21"/>
      <c r="T13" s="2"/>
      <c r="U13" s="2"/>
    </row>
    <row r="14" spans="1:21">
      <c r="A14" s="82" t="s">
        <v>10</v>
      </c>
      <c r="B14" s="83"/>
      <c r="C14" s="22">
        <v>760</v>
      </c>
      <c r="D14" s="22">
        <v>776</v>
      </c>
      <c r="E14" s="15">
        <f t="shared" si="0"/>
        <v>2.1052631578947368E-2</v>
      </c>
      <c r="F14" s="22">
        <v>172</v>
      </c>
      <c r="G14" s="22">
        <v>177</v>
      </c>
      <c r="H14" s="16">
        <f t="shared" si="1"/>
        <v>2.9069767441860465E-2</v>
      </c>
      <c r="I14" s="22">
        <v>1</v>
      </c>
      <c r="J14" s="22">
        <v>7</v>
      </c>
      <c r="K14" s="16">
        <f t="shared" si="2"/>
        <v>6</v>
      </c>
      <c r="L14" s="17"/>
      <c r="M14" s="18">
        <v>904</v>
      </c>
      <c r="N14" s="18">
        <v>326</v>
      </c>
      <c r="O14" s="18">
        <v>316</v>
      </c>
      <c r="P14" s="19">
        <f t="shared" si="3"/>
        <v>0.8584070796460177</v>
      </c>
      <c r="Q14" s="19">
        <f t="shared" si="4"/>
        <v>0.54294478527607359</v>
      </c>
      <c r="R14" s="20">
        <f t="shared" si="5"/>
        <v>2.2151898734177215E-2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2526</v>
      </c>
      <c r="D15" s="26">
        <f>D7+D14</f>
        <v>2649</v>
      </c>
      <c r="E15" s="27">
        <f t="shared" si="0"/>
        <v>4.8693586698337295E-2</v>
      </c>
      <c r="F15" s="25">
        <f>F7+F14</f>
        <v>1436</v>
      </c>
      <c r="G15" s="25">
        <f>G7+G14</f>
        <v>1528</v>
      </c>
      <c r="H15" s="28">
        <f t="shared" si="1"/>
        <v>6.4066852367688026E-2</v>
      </c>
      <c r="I15" s="25">
        <f>I7+I14</f>
        <v>17</v>
      </c>
      <c r="J15" s="25">
        <f>J7+J14</f>
        <v>42</v>
      </c>
      <c r="K15" s="28">
        <f t="shared" si="2"/>
        <v>1.4705882352941178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0.56992254733218584</v>
      </c>
      <c r="Q15" s="31">
        <f t="shared" si="4"/>
        <v>0.61538461538461542</v>
      </c>
      <c r="R15" s="32">
        <f t="shared" si="5"/>
        <v>1.727684080625257E-2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213</v>
      </c>
      <c r="D17" s="43">
        <v>226</v>
      </c>
      <c r="E17" s="15">
        <f t="shared" ref="E17:E55" si="6">(D17-C17)/C17</f>
        <v>6.1032863849765258E-2</v>
      </c>
      <c r="F17" s="22">
        <v>140</v>
      </c>
      <c r="G17" s="22">
        <v>164</v>
      </c>
      <c r="H17" s="16">
        <f t="shared" ref="H17:H43" si="7">(G17-F17)/F17</f>
        <v>0.17142857142857143</v>
      </c>
      <c r="I17" s="22">
        <v>1</v>
      </c>
      <c r="J17" s="22">
        <v>0</v>
      </c>
      <c r="K17" s="16">
        <f t="shared" ref="K17:K42" si="8">(J17-I17)/I17</f>
        <v>-1</v>
      </c>
      <c r="L17" s="44"/>
      <c r="M17" s="18">
        <v>303</v>
      </c>
      <c r="N17" s="18">
        <v>143</v>
      </c>
      <c r="O17" s="45">
        <v>142</v>
      </c>
      <c r="P17" s="19">
        <f t="shared" ref="P17:P55" si="9">D17/M17</f>
        <v>0.74587458745874591</v>
      </c>
      <c r="Q17" s="19">
        <f t="shared" ref="Q17:Q47" si="10">G17/N17</f>
        <v>1.1468531468531469</v>
      </c>
      <c r="R17" s="20">
        <f t="shared" ref="R17:R47" si="11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273</v>
      </c>
      <c r="D18" s="47">
        <v>321</v>
      </c>
      <c r="E18" s="48">
        <f t="shared" si="6"/>
        <v>0.17582417582417584</v>
      </c>
      <c r="F18" s="46">
        <v>182</v>
      </c>
      <c r="G18" s="46">
        <v>219</v>
      </c>
      <c r="H18" s="49">
        <f t="shared" si="7"/>
        <v>0.2032967032967033</v>
      </c>
      <c r="I18" s="46">
        <v>2</v>
      </c>
      <c r="J18" s="46">
        <v>0</v>
      </c>
      <c r="K18" s="49">
        <f t="shared" si="8"/>
        <v>-1</v>
      </c>
      <c r="L18" s="44"/>
      <c r="M18" s="50">
        <v>442</v>
      </c>
      <c r="N18" s="50">
        <v>219</v>
      </c>
      <c r="O18" s="50">
        <v>217</v>
      </c>
      <c r="P18" s="19">
        <f t="shared" si="9"/>
        <v>0.72624434389140269</v>
      </c>
      <c r="Q18" s="19">
        <f t="shared" si="10"/>
        <v>1</v>
      </c>
      <c r="R18" s="20">
        <f t="shared" si="11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121</v>
      </c>
      <c r="D19" s="53">
        <v>130</v>
      </c>
      <c r="E19" s="54">
        <f t="shared" si="6"/>
        <v>7.43801652892562E-2</v>
      </c>
      <c r="F19" s="52">
        <v>26</v>
      </c>
      <c r="G19" s="52">
        <v>15</v>
      </c>
      <c r="H19" s="55">
        <f t="shared" si="7"/>
        <v>-0.42307692307692307</v>
      </c>
      <c r="I19" s="52">
        <v>0</v>
      </c>
      <c r="J19" s="52">
        <v>0</v>
      </c>
      <c r="K19" s="55">
        <v>0</v>
      </c>
      <c r="L19" s="56"/>
      <c r="M19" s="57">
        <v>153</v>
      </c>
      <c r="N19" s="57">
        <v>42</v>
      </c>
      <c r="O19" s="57">
        <v>40</v>
      </c>
      <c r="P19" s="58">
        <f t="shared" si="9"/>
        <v>0.84967320261437906</v>
      </c>
      <c r="Q19" s="58">
        <f t="shared" si="10"/>
        <v>0.35714285714285715</v>
      </c>
      <c r="R19" s="59">
        <f t="shared" si="11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255</v>
      </c>
      <c r="D20" s="47">
        <v>239</v>
      </c>
      <c r="E20" s="48">
        <f t="shared" si="6"/>
        <v>-6.2745098039215685E-2</v>
      </c>
      <c r="F20" s="46">
        <v>178</v>
      </c>
      <c r="G20" s="46">
        <v>182</v>
      </c>
      <c r="H20" s="49">
        <f t="shared" si="7"/>
        <v>2.247191011235955E-2</v>
      </c>
      <c r="I20" s="46">
        <v>1</v>
      </c>
      <c r="J20" s="46">
        <v>4</v>
      </c>
      <c r="K20" s="16">
        <f t="shared" si="8"/>
        <v>3</v>
      </c>
      <c r="L20" s="44"/>
      <c r="M20" s="50">
        <v>335</v>
      </c>
      <c r="N20" s="50">
        <v>157</v>
      </c>
      <c r="O20" s="50">
        <v>153</v>
      </c>
      <c r="P20" s="61">
        <f t="shared" si="9"/>
        <v>0.71343283582089556</v>
      </c>
      <c r="Q20" s="61">
        <f t="shared" si="10"/>
        <v>1.1592356687898089</v>
      </c>
      <c r="R20" s="62">
        <f t="shared" si="11"/>
        <v>2.6143790849673203E-2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350</v>
      </c>
      <c r="D21" s="43">
        <v>345</v>
      </c>
      <c r="E21" s="15">
        <f t="shared" si="6"/>
        <v>-1.4285714285714285E-2</v>
      </c>
      <c r="F21" s="22">
        <v>242</v>
      </c>
      <c r="G21" s="22">
        <v>245</v>
      </c>
      <c r="H21" s="16">
        <f t="shared" si="7"/>
        <v>1.2396694214876033E-2</v>
      </c>
      <c r="I21" s="22">
        <v>5</v>
      </c>
      <c r="J21" s="22">
        <v>8</v>
      </c>
      <c r="K21" s="49">
        <f t="shared" si="8"/>
        <v>0.6</v>
      </c>
      <c r="L21" s="44"/>
      <c r="M21" s="18">
        <v>567</v>
      </c>
      <c r="N21" s="18">
        <v>304</v>
      </c>
      <c r="O21" s="18">
        <v>298</v>
      </c>
      <c r="P21" s="19">
        <f t="shared" si="9"/>
        <v>0.60846560846560849</v>
      </c>
      <c r="Q21" s="19">
        <f t="shared" si="10"/>
        <v>0.80592105263157898</v>
      </c>
      <c r="R21" s="20">
        <f t="shared" si="11"/>
        <v>2.6845637583892617E-2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162</v>
      </c>
      <c r="D22" s="53">
        <v>167</v>
      </c>
      <c r="E22" s="54">
        <f t="shared" si="6"/>
        <v>3.0864197530864196E-2</v>
      </c>
      <c r="F22" s="52">
        <v>57</v>
      </c>
      <c r="G22" s="52">
        <v>59</v>
      </c>
      <c r="H22" s="55">
        <f t="shared" si="7"/>
        <v>3.5087719298245612E-2</v>
      </c>
      <c r="I22" s="52">
        <v>0</v>
      </c>
      <c r="J22" s="52">
        <v>1</v>
      </c>
      <c r="K22" s="55">
        <v>0</v>
      </c>
      <c r="L22" s="56"/>
      <c r="M22" s="57">
        <v>186</v>
      </c>
      <c r="N22" s="57">
        <v>75</v>
      </c>
      <c r="O22" s="57">
        <v>75</v>
      </c>
      <c r="P22" s="58">
        <f t="shared" si="9"/>
        <v>0.89784946236559138</v>
      </c>
      <c r="Q22" s="58">
        <f t="shared" si="10"/>
        <v>0.78666666666666663</v>
      </c>
      <c r="R22" s="59">
        <f t="shared" si="11"/>
        <v>1.3333333333333334E-2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270</v>
      </c>
      <c r="D23" s="47">
        <v>283</v>
      </c>
      <c r="E23" s="48">
        <f t="shared" si="6"/>
        <v>4.8148148148148148E-2</v>
      </c>
      <c r="F23" s="46">
        <v>198</v>
      </c>
      <c r="G23" s="46">
        <v>218</v>
      </c>
      <c r="H23" s="49">
        <f t="shared" si="7"/>
        <v>0.10101010101010101</v>
      </c>
      <c r="I23" s="46">
        <v>2</v>
      </c>
      <c r="J23" s="46">
        <v>2</v>
      </c>
      <c r="K23" s="16">
        <f t="shared" si="8"/>
        <v>0</v>
      </c>
      <c r="L23" s="44"/>
      <c r="M23" s="50">
        <v>307</v>
      </c>
      <c r="N23" s="50">
        <v>129</v>
      </c>
      <c r="O23" s="50">
        <v>128</v>
      </c>
      <c r="P23" s="61">
        <f t="shared" si="9"/>
        <v>0.92182410423452765</v>
      </c>
      <c r="Q23" s="61">
        <f t="shared" si="10"/>
        <v>1.6899224806201549</v>
      </c>
      <c r="R23" s="62">
        <f t="shared" si="11"/>
        <v>1.5625E-2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363</v>
      </c>
      <c r="D24" s="43">
        <v>390</v>
      </c>
      <c r="E24" s="15">
        <f t="shared" si="6"/>
        <v>7.43801652892562E-2</v>
      </c>
      <c r="F24" s="22">
        <v>266</v>
      </c>
      <c r="G24" s="22">
        <v>289</v>
      </c>
      <c r="H24" s="16">
        <f t="shared" si="7"/>
        <v>8.646616541353383E-2</v>
      </c>
      <c r="I24" s="22">
        <v>5</v>
      </c>
      <c r="J24" s="22">
        <v>6</v>
      </c>
      <c r="K24" s="49">
        <f t="shared" si="8"/>
        <v>0.2</v>
      </c>
      <c r="L24" s="44"/>
      <c r="M24" s="18">
        <v>478</v>
      </c>
      <c r="N24" s="18">
        <v>225</v>
      </c>
      <c r="O24" s="18">
        <v>223</v>
      </c>
      <c r="P24" s="19">
        <f t="shared" si="9"/>
        <v>0.81589958158995812</v>
      </c>
      <c r="Q24" s="19">
        <f t="shared" si="10"/>
        <v>1.2844444444444445</v>
      </c>
      <c r="R24" s="20">
        <f t="shared" si="11"/>
        <v>2.6905829596412557E-2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215</v>
      </c>
      <c r="D25" s="53">
        <v>210</v>
      </c>
      <c r="E25" s="54">
        <f t="shared" si="6"/>
        <v>-2.3255813953488372E-2</v>
      </c>
      <c r="F25" s="52">
        <v>36</v>
      </c>
      <c r="G25" s="52">
        <v>20</v>
      </c>
      <c r="H25" s="55">
        <f t="shared" si="7"/>
        <v>-0.44444444444444442</v>
      </c>
      <c r="I25" s="52">
        <v>1</v>
      </c>
      <c r="J25" s="52">
        <v>0</v>
      </c>
      <c r="K25" s="55">
        <f t="shared" si="8"/>
        <v>-1</v>
      </c>
      <c r="L25" s="56"/>
      <c r="M25" s="57">
        <v>224</v>
      </c>
      <c r="N25" s="57">
        <v>59</v>
      </c>
      <c r="O25" s="57">
        <v>58</v>
      </c>
      <c r="P25" s="58">
        <f t="shared" si="9"/>
        <v>0.9375</v>
      </c>
      <c r="Q25" s="58">
        <f t="shared" si="10"/>
        <v>0.33898305084745761</v>
      </c>
      <c r="R25" s="59">
        <f t="shared" si="11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148</v>
      </c>
      <c r="D26" s="47">
        <v>160</v>
      </c>
      <c r="E26" s="48">
        <f t="shared" si="6"/>
        <v>8.1081081081081086E-2</v>
      </c>
      <c r="F26" s="46">
        <v>104</v>
      </c>
      <c r="G26" s="46">
        <v>124</v>
      </c>
      <c r="H26" s="49">
        <f t="shared" si="7"/>
        <v>0.19230769230769232</v>
      </c>
      <c r="I26" s="46">
        <v>2</v>
      </c>
      <c r="J26" s="46">
        <v>6</v>
      </c>
      <c r="K26" s="16">
        <f t="shared" si="8"/>
        <v>2</v>
      </c>
      <c r="L26" s="44"/>
      <c r="M26" s="50">
        <v>217</v>
      </c>
      <c r="N26" s="50">
        <v>104</v>
      </c>
      <c r="O26" s="50">
        <v>102</v>
      </c>
      <c r="P26" s="61">
        <f t="shared" si="9"/>
        <v>0.73732718894009219</v>
      </c>
      <c r="Q26" s="61">
        <f t="shared" si="10"/>
        <v>1.1923076923076923</v>
      </c>
      <c r="R26" s="62">
        <f t="shared" si="11"/>
        <v>5.8823529411764705E-2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188</v>
      </c>
      <c r="D27" s="43">
        <v>193</v>
      </c>
      <c r="E27" s="15">
        <f t="shared" si="6"/>
        <v>2.6595744680851064E-2</v>
      </c>
      <c r="F27" s="22">
        <v>133</v>
      </c>
      <c r="G27" s="22">
        <v>138</v>
      </c>
      <c r="H27" s="16">
        <f t="shared" si="7"/>
        <v>3.7593984962406013E-2</v>
      </c>
      <c r="I27" s="22">
        <v>2</v>
      </c>
      <c r="J27" s="22">
        <v>6</v>
      </c>
      <c r="K27" s="49">
        <f t="shared" si="8"/>
        <v>2</v>
      </c>
      <c r="L27" s="44"/>
      <c r="M27" s="18">
        <v>316</v>
      </c>
      <c r="N27" s="18">
        <v>185</v>
      </c>
      <c r="O27" s="18">
        <v>182</v>
      </c>
      <c r="P27" s="19">
        <f t="shared" si="9"/>
        <v>0.61075949367088611</v>
      </c>
      <c r="Q27" s="19">
        <f t="shared" si="10"/>
        <v>0.74594594594594599</v>
      </c>
      <c r="R27" s="20">
        <f t="shared" si="11"/>
        <v>3.2967032967032968E-2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17</v>
      </c>
      <c r="E28" s="54">
        <f t="shared" si="6"/>
        <v>-0.29166666666666669</v>
      </c>
      <c r="F28" s="52">
        <v>2</v>
      </c>
      <c r="G28" s="52">
        <v>5</v>
      </c>
      <c r="H28" s="55">
        <f t="shared" si="7"/>
        <v>1.5</v>
      </c>
      <c r="I28" s="52">
        <v>0</v>
      </c>
      <c r="J28" s="52">
        <v>0</v>
      </c>
      <c r="K28" s="55">
        <v>0</v>
      </c>
      <c r="L28" s="56"/>
      <c r="M28" s="57">
        <v>25</v>
      </c>
      <c r="N28" s="57">
        <v>13</v>
      </c>
      <c r="O28" s="57">
        <v>13</v>
      </c>
      <c r="P28" s="58">
        <f t="shared" si="9"/>
        <v>0.68</v>
      </c>
      <c r="Q28" s="58">
        <f t="shared" si="10"/>
        <v>0.38461538461538464</v>
      </c>
      <c r="R28" s="59">
        <f t="shared" si="11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50</v>
      </c>
      <c r="D29" s="47">
        <v>50</v>
      </c>
      <c r="E29" s="48">
        <f t="shared" si="6"/>
        <v>0</v>
      </c>
      <c r="F29" s="46">
        <v>31</v>
      </c>
      <c r="G29" s="46">
        <v>37</v>
      </c>
      <c r="H29" s="49">
        <f t="shared" si="7"/>
        <v>0.19354838709677419</v>
      </c>
      <c r="I29" s="46">
        <v>0</v>
      </c>
      <c r="J29" s="46">
        <v>0</v>
      </c>
      <c r="K29" s="16">
        <v>0</v>
      </c>
      <c r="L29" s="44"/>
      <c r="M29" s="50">
        <v>75</v>
      </c>
      <c r="N29" s="50">
        <v>48</v>
      </c>
      <c r="O29" s="50">
        <v>48</v>
      </c>
      <c r="P29" s="61">
        <f t="shared" si="9"/>
        <v>0.66666666666666663</v>
      </c>
      <c r="Q29" s="61">
        <f t="shared" si="10"/>
        <v>0.77083333333333337</v>
      </c>
      <c r="R29" s="62">
        <f t="shared" si="11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66</v>
      </c>
      <c r="D30" s="43">
        <v>79</v>
      </c>
      <c r="E30" s="15">
        <f t="shared" si="6"/>
        <v>0.19696969696969696</v>
      </c>
      <c r="F30" s="22">
        <v>40</v>
      </c>
      <c r="G30" s="22">
        <v>54</v>
      </c>
      <c r="H30" s="16">
        <f t="shared" si="7"/>
        <v>0.35</v>
      </c>
      <c r="I30" s="22">
        <v>0</v>
      </c>
      <c r="J30" s="22">
        <v>0</v>
      </c>
      <c r="K30" s="49">
        <v>0</v>
      </c>
      <c r="L30" s="44"/>
      <c r="M30" s="18">
        <v>139</v>
      </c>
      <c r="N30" s="18">
        <v>83</v>
      </c>
      <c r="O30" s="18">
        <v>81</v>
      </c>
      <c r="P30" s="19">
        <f t="shared" si="9"/>
        <v>0.56834532374100721</v>
      </c>
      <c r="Q30" s="19">
        <f t="shared" si="10"/>
        <v>0.6506024096385542</v>
      </c>
      <c r="R30" s="20">
        <f t="shared" si="11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82</v>
      </c>
      <c r="D31" s="53">
        <v>81</v>
      </c>
      <c r="E31" s="54">
        <f t="shared" si="6"/>
        <v>-1.2195121951219513E-2</v>
      </c>
      <c r="F31" s="52">
        <v>23</v>
      </c>
      <c r="G31" s="52">
        <v>45</v>
      </c>
      <c r="H31" s="55">
        <f t="shared" si="7"/>
        <v>0.95652173913043481</v>
      </c>
      <c r="I31" s="52">
        <v>0</v>
      </c>
      <c r="J31" s="52">
        <v>4</v>
      </c>
      <c r="K31" s="55">
        <v>0</v>
      </c>
      <c r="L31" s="56"/>
      <c r="M31" s="57">
        <v>112</v>
      </c>
      <c r="N31" s="57">
        <v>63</v>
      </c>
      <c r="O31" s="57">
        <v>56</v>
      </c>
      <c r="P31" s="58">
        <f t="shared" si="9"/>
        <v>0.7232142857142857</v>
      </c>
      <c r="Q31" s="58">
        <f t="shared" si="10"/>
        <v>0.7142857142857143</v>
      </c>
      <c r="R31" s="59">
        <f t="shared" si="11"/>
        <v>7.1428571428571425E-2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20</v>
      </c>
      <c r="D32" s="47">
        <v>12</v>
      </c>
      <c r="E32" s="48">
        <f t="shared" si="6"/>
        <v>-0.4</v>
      </c>
      <c r="F32" s="46">
        <v>17</v>
      </c>
      <c r="G32" s="46">
        <v>9</v>
      </c>
      <c r="H32" s="49">
        <f t="shared" si="7"/>
        <v>-0.47058823529411764</v>
      </c>
      <c r="I32" s="46">
        <v>0</v>
      </c>
      <c r="J32" s="46">
        <v>0</v>
      </c>
      <c r="K32" s="16">
        <v>0</v>
      </c>
      <c r="L32" s="44"/>
      <c r="M32" s="50">
        <v>28</v>
      </c>
      <c r="N32" s="50">
        <v>19</v>
      </c>
      <c r="O32" s="50">
        <v>19</v>
      </c>
      <c r="P32" s="61">
        <f t="shared" si="9"/>
        <v>0.42857142857142855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31</v>
      </c>
      <c r="D33" s="43">
        <v>22</v>
      </c>
      <c r="E33" s="15">
        <f t="shared" si="6"/>
        <v>-0.29032258064516131</v>
      </c>
      <c r="F33" s="22">
        <v>27</v>
      </c>
      <c r="G33" s="22">
        <v>16</v>
      </c>
      <c r="H33" s="16">
        <f t="shared" si="7"/>
        <v>-0.40740740740740738</v>
      </c>
      <c r="I33" s="22">
        <v>0</v>
      </c>
      <c r="J33" s="22">
        <v>1</v>
      </c>
      <c r="K33" s="49">
        <v>0</v>
      </c>
      <c r="L33" s="44"/>
      <c r="M33" s="18">
        <v>44</v>
      </c>
      <c r="N33" s="18">
        <v>26</v>
      </c>
      <c r="O33" s="18">
        <v>26</v>
      </c>
      <c r="P33" s="19">
        <f t="shared" si="9"/>
        <v>0.5</v>
      </c>
      <c r="Q33" s="19">
        <f t="shared" si="10"/>
        <v>0.61538461538461542</v>
      </c>
      <c r="R33" s="20">
        <f t="shared" si="11"/>
        <v>3.8461538461538464E-2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88</v>
      </c>
      <c r="D34" s="53">
        <v>94</v>
      </c>
      <c r="E34" s="54">
        <f t="shared" si="6"/>
        <v>6.8181818181818177E-2</v>
      </c>
      <c r="F34" s="52">
        <v>10</v>
      </c>
      <c r="G34" s="52">
        <v>17</v>
      </c>
      <c r="H34" s="55">
        <f t="shared" si="7"/>
        <v>0.7</v>
      </c>
      <c r="I34" s="52">
        <v>0</v>
      </c>
      <c r="J34" s="52">
        <v>0</v>
      </c>
      <c r="K34" s="55">
        <v>0</v>
      </c>
      <c r="L34" s="56"/>
      <c r="M34" s="57">
        <v>103</v>
      </c>
      <c r="N34" s="57">
        <v>35</v>
      </c>
      <c r="O34" s="57">
        <v>35</v>
      </c>
      <c r="P34" s="58">
        <f t="shared" si="9"/>
        <v>0.91262135922330101</v>
      </c>
      <c r="Q34" s="58">
        <f t="shared" si="10"/>
        <v>0.48571428571428571</v>
      </c>
      <c r="R34" s="59">
        <f t="shared" si="11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73</v>
      </c>
      <c r="D35" s="47">
        <v>98</v>
      </c>
      <c r="E35" s="48">
        <f t="shared" si="6"/>
        <v>0.34246575342465752</v>
      </c>
      <c r="F35" s="46">
        <v>51</v>
      </c>
      <c r="G35" s="46">
        <v>65</v>
      </c>
      <c r="H35" s="49">
        <f t="shared" si="7"/>
        <v>0.27450980392156865</v>
      </c>
      <c r="I35" s="46">
        <v>1</v>
      </c>
      <c r="J35" s="46">
        <v>2</v>
      </c>
      <c r="K35" s="16">
        <f t="shared" si="8"/>
        <v>1</v>
      </c>
      <c r="L35" s="44"/>
      <c r="M35" s="50">
        <v>107</v>
      </c>
      <c r="N35" s="50">
        <v>57</v>
      </c>
      <c r="O35" s="50">
        <v>57</v>
      </c>
      <c r="P35" s="61">
        <f t="shared" si="9"/>
        <v>0.91588785046728971</v>
      </c>
      <c r="Q35" s="61">
        <f t="shared" si="10"/>
        <v>1.1403508771929824</v>
      </c>
      <c r="R35" s="62">
        <f t="shared" si="11"/>
        <v>3.5087719298245612E-2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111</v>
      </c>
      <c r="D36" s="43">
        <v>137</v>
      </c>
      <c r="E36" s="15">
        <f t="shared" si="6"/>
        <v>0.23423423423423423</v>
      </c>
      <c r="F36" s="22">
        <v>71</v>
      </c>
      <c r="G36" s="22">
        <v>89</v>
      </c>
      <c r="H36" s="16">
        <f t="shared" si="7"/>
        <v>0.25352112676056338</v>
      </c>
      <c r="I36" s="22">
        <v>1</v>
      </c>
      <c r="J36" s="22">
        <v>4</v>
      </c>
      <c r="K36" s="49">
        <f t="shared" si="8"/>
        <v>3</v>
      </c>
      <c r="L36" s="44"/>
      <c r="M36" s="18">
        <v>228</v>
      </c>
      <c r="N36" s="18">
        <v>137</v>
      </c>
      <c r="O36" s="18">
        <v>135</v>
      </c>
      <c r="P36" s="19">
        <f t="shared" si="9"/>
        <v>0.60087719298245612</v>
      </c>
      <c r="Q36" s="19">
        <f t="shared" si="10"/>
        <v>0.64963503649635035</v>
      </c>
      <c r="R36" s="20">
        <f t="shared" si="11"/>
        <v>2.9629629629629631E-2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25</v>
      </c>
      <c r="D37" s="53">
        <v>34</v>
      </c>
      <c r="E37" s="54">
        <f t="shared" si="6"/>
        <v>0.36</v>
      </c>
      <c r="F37" s="52">
        <v>9</v>
      </c>
      <c r="G37" s="52">
        <v>11</v>
      </c>
      <c r="H37" s="55">
        <f t="shared" si="7"/>
        <v>0.22222222222222221</v>
      </c>
      <c r="I37" s="52">
        <v>0</v>
      </c>
      <c r="J37" s="52">
        <v>1</v>
      </c>
      <c r="K37" s="55">
        <v>0</v>
      </c>
      <c r="L37" s="56"/>
      <c r="M37" s="57">
        <v>45</v>
      </c>
      <c r="N37" s="57">
        <v>24</v>
      </c>
      <c r="O37" s="57">
        <v>24</v>
      </c>
      <c r="P37" s="58">
        <f t="shared" si="9"/>
        <v>0.75555555555555554</v>
      </c>
      <c r="Q37" s="58">
        <f t="shared" si="10"/>
        <v>0.45833333333333331</v>
      </c>
      <c r="R37" s="59">
        <f t="shared" si="11"/>
        <v>4.1666666666666664E-2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13</v>
      </c>
      <c r="D38" s="70">
        <v>15</v>
      </c>
      <c r="E38" s="71">
        <f t="shared" si="6"/>
        <v>0.15384615384615385</v>
      </c>
      <c r="F38" s="72">
        <v>8</v>
      </c>
      <c r="G38" s="72">
        <v>12</v>
      </c>
      <c r="H38" s="73">
        <f t="shared" si="7"/>
        <v>0.5</v>
      </c>
      <c r="I38" s="72">
        <v>0</v>
      </c>
      <c r="J38" s="72">
        <v>0</v>
      </c>
      <c r="K38" s="16">
        <v>0</v>
      </c>
      <c r="L38" s="74"/>
      <c r="M38" s="75">
        <v>15</v>
      </c>
      <c r="N38" s="75">
        <v>6</v>
      </c>
      <c r="O38" s="75">
        <v>6</v>
      </c>
      <c r="P38" s="76">
        <f t="shared" si="9"/>
        <v>1</v>
      </c>
      <c r="Q38" s="76">
        <f t="shared" si="10"/>
        <v>2</v>
      </c>
      <c r="R38" s="77">
        <f t="shared" si="11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24</v>
      </c>
      <c r="D39" s="43">
        <v>24</v>
      </c>
      <c r="E39" s="15">
        <f t="shared" si="6"/>
        <v>0</v>
      </c>
      <c r="F39" s="22">
        <v>16</v>
      </c>
      <c r="G39" s="22">
        <v>20</v>
      </c>
      <c r="H39" s="16">
        <f t="shared" si="7"/>
        <v>0.25</v>
      </c>
      <c r="I39" s="22">
        <v>0</v>
      </c>
      <c r="J39" s="22">
        <v>0</v>
      </c>
      <c r="K39" s="49">
        <v>0</v>
      </c>
      <c r="L39" s="44"/>
      <c r="M39" s="18">
        <v>39</v>
      </c>
      <c r="N39" s="18">
        <v>21</v>
      </c>
      <c r="O39" s="18">
        <v>21</v>
      </c>
      <c r="P39" s="19">
        <f t="shared" si="9"/>
        <v>0.61538461538461542</v>
      </c>
      <c r="Q39" s="19">
        <f t="shared" si="10"/>
        <v>0.95238095238095233</v>
      </c>
      <c r="R39" s="20">
        <f t="shared" si="11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35</v>
      </c>
      <c r="D40" s="53">
        <v>24</v>
      </c>
      <c r="E40" s="54">
        <f t="shared" si="6"/>
        <v>-0.31428571428571428</v>
      </c>
      <c r="F40" s="52">
        <v>7</v>
      </c>
      <c r="G40" s="52">
        <v>3</v>
      </c>
      <c r="H40" s="55">
        <f t="shared" si="7"/>
        <v>-0.5714285714285714</v>
      </c>
      <c r="I40" s="52">
        <v>0</v>
      </c>
      <c r="J40" s="52">
        <v>0</v>
      </c>
      <c r="K40" s="55">
        <v>0</v>
      </c>
      <c r="L40" s="56"/>
      <c r="M40" s="57">
        <v>42</v>
      </c>
      <c r="N40" s="57">
        <v>8</v>
      </c>
      <c r="O40" s="57">
        <v>8</v>
      </c>
      <c r="P40" s="58">
        <f t="shared" si="9"/>
        <v>0.5714285714285714</v>
      </c>
      <c r="Q40" s="58">
        <f t="shared" si="10"/>
        <v>0.375</v>
      </c>
      <c r="R40" s="59">
        <f t="shared" si="11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195</v>
      </c>
      <c r="D41" s="70">
        <v>197</v>
      </c>
      <c r="E41" s="71">
        <f t="shared" si="6"/>
        <v>1.0256410256410256E-2</v>
      </c>
      <c r="F41" s="72">
        <v>166</v>
      </c>
      <c r="G41" s="72">
        <v>171</v>
      </c>
      <c r="H41" s="73">
        <f t="shared" si="7"/>
        <v>3.0120481927710843E-2</v>
      </c>
      <c r="I41" s="72">
        <v>0</v>
      </c>
      <c r="J41" s="72">
        <v>7</v>
      </c>
      <c r="K41" s="73">
        <v>0</v>
      </c>
      <c r="L41" s="74"/>
      <c r="M41" s="75">
        <v>590</v>
      </c>
      <c r="N41" s="75">
        <v>349</v>
      </c>
      <c r="O41" s="75">
        <v>346</v>
      </c>
      <c r="P41" s="76">
        <f t="shared" si="9"/>
        <v>0.33389830508474577</v>
      </c>
      <c r="Q41" s="76">
        <f t="shared" si="10"/>
        <v>0.48997134670487108</v>
      </c>
      <c r="R41" s="77">
        <f t="shared" si="11"/>
        <v>2.023121387283237E-2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309</v>
      </c>
      <c r="D42" s="53">
        <v>300</v>
      </c>
      <c r="E42" s="54">
        <f t="shared" si="6"/>
        <v>-2.9126213592233011E-2</v>
      </c>
      <c r="F42" s="52">
        <v>246</v>
      </c>
      <c r="G42" s="52">
        <v>232</v>
      </c>
      <c r="H42" s="55">
        <f t="shared" si="7"/>
        <v>-5.6910569105691054E-2</v>
      </c>
      <c r="I42" s="52">
        <v>1</v>
      </c>
      <c r="J42" s="52">
        <v>9</v>
      </c>
      <c r="K42" s="55">
        <f t="shared" si="8"/>
        <v>8</v>
      </c>
      <c r="L42" s="56"/>
      <c r="M42" s="57">
        <v>1199</v>
      </c>
      <c r="N42" s="57">
        <v>749</v>
      </c>
      <c r="O42" s="57">
        <v>730</v>
      </c>
      <c r="P42" s="58">
        <f t="shared" si="9"/>
        <v>0.25020850708924103</v>
      </c>
      <c r="Q42" s="58">
        <f t="shared" si="10"/>
        <v>0.30974632843791722</v>
      </c>
      <c r="R42" s="59">
        <f t="shared" si="11"/>
        <v>1.2328767123287671E-2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1</v>
      </c>
      <c r="E43" s="48">
        <f t="shared" si="6"/>
        <v>-0.75</v>
      </c>
      <c r="F43" s="46">
        <v>3</v>
      </c>
      <c r="G43" s="63">
        <v>1</v>
      </c>
      <c r="H43" s="49">
        <f t="shared" si="7"/>
        <v>-0.66666666666666663</v>
      </c>
      <c r="I43" s="46">
        <v>0</v>
      </c>
      <c r="J43" s="23">
        <v>0</v>
      </c>
      <c r="K43" s="49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9</v>
      </c>
      <c r="D44" s="43">
        <v>7</v>
      </c>
      <c r="E44" s="15">
        <f t="shared" si="6"/>
        <v>-0.22222222222222221</v>
      </c>
      <c r="F44" s="22">
        <v>5</v>
      </c>
      <c r="G44" s="22">
        <v>6</v>
      </c>
      <c r="H44" s="49">
        <f>(G44-F44)/F44</f>
        <v>0.2</v>
      </c>
      <c r="I44" s="22">
        <v>0</v>
      </c>
      <c r="J44" s="22">
        <v>0</v>
      </c>
      <c r="K44" s="49">
        <v>0</v>
      </c>
      <c r="L44" s="44"/>
      <c r="M44" s="18">
        <v>23</v>
      </c>
      <c r="N44" s="18">
        <v>17</v>
      </c>
      <c r="O44" s="18">
        <v>16</v>
      </c>
      <c r="P44" s="19">
        <f t="shared" si="9"/>
        <v>0.30434782608695654</v>
      </c>
      <c r="Q44" s="19">
        <f t="shared" si="10"/>
        <v>0.35294117647058826</v>
      </c>
      <c r="R44" s="20">
        <f t="shared" si="11"/>
        <v>0</v>
      </c>
      <c r="S44" s="21"/>
    </row>
    <row r="45" spans="1:21" ht="15.75" thickBot="1">
      <c r="A45" s="80"/>
      <c r="B45" s="51" t="s">
        <v>16</v>
      </c>
      <c r="C45" s="52">
        <v>8</v>
      </c>
      <c r="D45" s="53">
        <v>19</v>
      </c>
      <c r="E45" s="54">
        <f t="shared" si="6"/>
        <v>1.375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1</v>
      </c>
      <c r="K45" s="55">
        <v>0</v>
      </c>
      <c r="L45" s="56"/>
      <c r="M45" s="57">
        <v>14</v>
      </c>
      <c r="N45" s="57">
        <v>7</v>
      </c>
      <c r="O45" s="57">
        <v>7</v>
      </c>
      <c r="P45" s="58">
        <f t="shared" si="9"/>
        <v>1.3571428571428572</v>
      </c>
      <c r="Q45" s="58">
        <f t="shared" si="10"/>
        <v>0.2857142857142857</v>
      </c>
      <c r="R45" s="59">
        <f t="shared" si="11"/>
        <v>0.14285714285714285</v>
      </c>
      <c r="S45" s="21"/>
    </row>
    <row r="46" spans="1:21" ht="15.75" thickBot="1">
      <c r="A46" s="80" t="s">
        <v>25</v>
      </c>
      <c r="B46" s="42" t="s">
        <v>14</v>
      </c>
      <c r="C46" s="46">
        <v>3</v>
      </c>
      <c r="D46" s="47">
        <v>4</v>
      </c>
      <c r="E46" s="48">
        <f t="shared" si="6"/>
        <v>0.33333333333333331</v>
      </c>
      <c r="F46" s="46">
        <v>3</v>
      </c>
      <c r="G46" s="46">
        <v>4</v>
      </c>
      <c r="H46" s="49">
        <f>(G46-F46)/F46</f>
        <v>0.33333333333333331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9"/>
        <v>0.30769230769230771</v>
      </c>
      <c r="Q46" s="61">
        <f t="shared" si="10"/>
        <v>0.36363636363636365</v>
      </c>
      <c r="R46" s="62">
        <f t="shared" si="11"/>
        <v>0</v>
      </c>
      <c r="S46" s="21"/>
    </row>
    <row r="47" spans="1:21" ht="15.75" thickBot="1">
      <c r="A47" s="80"/>
      <c r="B47" s="51" t="s">
        <v>15</v>
      </c>
      <c r="C47" s="52">
        <v>3</v>
      </c>
      <c r="D47" s="53">
        <v>5</v>
      </c>
      <c r="E47" s="54">
        <f t="shared" si="6"/>
        <v>0.66666666666666663</v>
      </c>
      <c r="F47" s="52">
        <v>3</v>
      </c>
      <c r="G47" s="52">
        <v>4</v>
      </c>
      <c r="H47" s="55">
        <f>(G47-F47)/F47</f>
        <v>0.33333333333333331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9"/>
        <v>0.17857142857142858</v>
      </c>
      <c r="Q47" s="58">
        <f t="shared" si="10"/>
        <v>0.17391304347826086</v>
      </c>
      <c r="R47" s="59">
        <f t="shared" si="11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1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9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1</v>
      </c>
      <c r="E49" s="54">
        <f t="shared" si="6"/>
        <v>0</v>
      </c>
      <c r="F49" s="52">
        <v>1</v>
      </c>
      <c r="G49" s="52">
        <v>0</v>
      </c>
      <c r="H49" s="55">
        <f t="shared" ref="H49:H55" si="12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9"/>
        <v>0.14285714285714285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18</v>
      </c>
      <c r="D50" s="47">
        <v>24</v>
      </c>
      <c r="E50" s="48">
        <f t="shared" si="6"/>
        <v>0.33333333333333331</v>
      </c>
      <c r="F50" s="46">
        <v>16</v>
      </c>
      <c r="G50" s="46">
        <v>23</v>
      </c>
      <c r="H50" s="49">
        <f t="shared" si="12"/>
        <v>0.4375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9"/>
        <v>0.27586206896551724</v>
      </c>
      <c r="Q50" s="61">
        <f t="shared" si="13"/>
        <v>0.38983050847457629</v>
      </c>
      <c r="R50" s="62">
        <f t="shared" si="14"/>
        <v>0</v>
      </c>
      <c r="S50" s="21"/>
    </row>
    <row r="51" spans="1:19" ht="15.75" thickBot="1">
      <c r="A51" s="80"/>
      <c r="B51" s="51" t="s">
        <v>15</v>
      </c>
      <c r="C51" s="52">
        <v>24</v>
      </c>
      <c r="D51" s="53">
        <v>36</v>
      </c>
      <c r="E51" s="54">
        <f t="shared" si="6"/>
        <v>0.5</v>
      </c>
      <c r="F51" s="52">
        <v>20</v>
      </c>
      <c r="G51" s="52">
        <v>31</v>
      </c>
      <c r="H51" s="55">
        <f t="shared" si="12"/>
        <v>0.55000000000000004</v>
      </c>
      <c r="I51" s="52">
        <v>0</v>
      </c>
      <c r="J51" s="52">
        <v>1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9"/>
        <v>0.22641509433962265</v>
      </c>
      <c r="Q51" s="58">
        <f t="shared" si="13"/>
        <v>0.27192982456140352</v>
      </c>
      <c r="R51" s="59">
        <f t="shared" si="14"/>
        <v>8.9285714285714281E-3</v>
      </c>
      <c r="S51" s="21"/>
    </row>
    <row r="52" spans="1:19" ht="15.75" thickBot="1">
      <c r="A52" s="80" t="s">
        <v>28</v>
      </c>
      <c r="B52" s="42" t="s">
        <v>14</v>
      </c>
      <c r="C52" s="46">
        <v>10</v>
      </c>
      <c r="D52" s="47">
        <v>7</v>
      </c>
      <c r="E52" s="48">
        <f t="shared" si="6"/>
        <v>-0.3</v>
      </c>
      <c r="F52" s="46">
        <v>9</v>
      </c>
      <c r="G52" s="46">
        <v>7</v>
      </c>
      <c r="H52" s="49">
        <f t="shared" si="12"/>
        <v>-0.22222222222222221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9"/>
        <v>0.20588235294117646</v>
      </c>
      <c r="Q52" s="61">
        <f t="shared" si="13"/>
        <v>0.41176470588235292</v>
      </c>
      <c r="R52" s="62">
        <f t="shared" si="14"/>
        <v>0</v>
      </c>
      <c r="S52" s="21"/>
    </row>
    <row r="53" spans="1:19" ht="15.75" thickBot="1">
      <c r="A53" s="80"/>
      <c r="B53" s="51" t="s">
        <v>15</v>
      </c>
      <c r="C53" s="52">
        <v>12</v>
      </c>
      <c r="D53" s="53">
        <v>12</v>
      </c>
      <c r="E53" s="54">
        <f t="shared" si="6"/>
        <v>0</v>
      </c>
      <c r="F53" s="52">
        <v>11</v>
      </c>
      <c r="G53" s="52">
        <v>8</v>
      </c>
      <c r="H53" s="55">
        <f t="shared" si="12"/>
        <v>-0.27272727272727271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9"/>
        <v>0.17910447761194029</v>
      </c>
      <c r="Q53" s="58">
        <f t="shared" si="13"/>
        <v>0.17777777777777778</v>
      </c>
      <c r="R53" s="59">
        <f t="shared" si="14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6"/>
        <v>-0.5</v>
      </c>
      <c r="F54" s="46">
        <v>1</v>
      </c>
      <c r="G54" s="46">
        <v>0</v>
      </c>
      <c r="H54" s="49">
        <f t="shared" si="12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9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6"/>
        <v>-0.5</v>
      </c>
      <c r="F55" s="52">
        <v>1</v>
      </c>
      <c r="G55" s="52">
        <v>0</v>
      </c>
      <c r="H55" s="55">
        <f t="shared" si="12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9"/>
        <v>0.125</v>
      </c>
      <c r="Q55" s="58">
        <f t="shared" si="13"/>
        <v>0</v>
      </c>
      <c r="R55" s="59">
        <f t="shared" si="14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Research&amp;R4/7/2011
www.uaf.edu/pair</oddFooter>
  </headerFooter>
  <rowBreaks count="1" manualBreakCount="1">
    <brk id="40" max="16383" man="1"/>
  </rowBreaks>
  <ignoredErrors>
    <ignoredError sqref="E15 H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262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263</v>
      </c>
      <c r="D6" s="9" t="s">
        <v>266</v>
      </c>
      <c r="E6" s="8" t="s">
        <v>86</v>
      </c>
      <c r="F6" s="8" t="s">
        <v>264</v>
      </c>
      <c r="G6" s="8" t="s">
        <v>267</v>
      </c>
      <c r="H6" s="8" t="s">
        <v>86</v>
      </c>
      <c r="I6" s="8" t="s">
        <v>265</v>
      </c>
      <c r="J6" s="8" t="s">
        <v>268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3653</v>
      </c>
      <c r="D7" s="14">
        <v>3747</v>
      </c>
      <c r="E7" s="15">
        <f t="shared" ref="E7:E15" si="0">(D7-C7)/C7</f>
        <v>2.5732274842595129E-2</v>
      </c>
      <c r="F7" s="14">
        <v>2920</v>
      </c>
      <c r="G7" s="14">
        <v>2978</v>
      </c>
      <c r="H7" s="16">
        <f t="shared" ref="H7:H15" si="1">(G7-F7)/F7</f>
        <v>1.9863013698630139E-2</v>
      </c>
      <c r="I7" s="14">
        <v>2101</v>
      </c>
      <c r="J7" s="14">
        <v>2093</v>
      </c>
      <c r="K7" s="16">
        <f t="shared" ref="K7:K15" si="2">(J7-I7)/I7</f>
        <v>-3.8077106139933364E-3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1.0008012820512822</v>
      </c>
      <c r="Q7" s="19">
        <f t="shared" ref="Q7:Q15" si="4">G7/N7</f>
        <v>1.3806212331942513</v>
      </c>
      <c r="R7" s="20">
        <f t="shared" ref="R7:R15" si="5">J7/O7</f>
        <v>0.9895981087470449</v>
      </c>
      <c r="S7" s="21"/>
      <c r="T7" s="2"/>
      <c r="U7" s="2"/>
    </row>
    <row r="8" spans="1:21">
      <c r="A8" s="91" t="s">
        <v>5</v>
      </c>
      <c r="B8" s="92"/>
      <c r="C8" s="22">
        <v>450</v>
      </c>
      <c r="D8" s="22">
        <v>442</v>
      </c>
      <c r="E8" s="15">
        <f t="shared" si="0"/>
        <v>-1.7777777777777778E-2</v>
      </c>
      <c r="F8" s="22">
        <v>282</v>
      </c>
      <c r="G8" s="22">
        <v>309</v>
      </c>
      <c r="H8" s="16">
        <f t="shared" si="1"/>
        <v>9.5744680851063829E-2</v>
      </c>
      <c r="I8" s="22">
        <v>214</v>
      </c>
      <c r="J8" s="22">
        <v>219</v>
      </c>
      <c r="K8" s="16">
        <f t="shared" si="2"/>
        <v>2.336448598130841E-2</v>
      </c>
      <c r="L8" s="17"/>
      <c r="M8" s="18">
        <v>392</v>
      </c>
      <c r="N8" s="18">
        <v>198</v>
      </c>
      <c r="O8" s="18">
        <v>195</v>
      </c>
      <c r="P8" s="19">
        <f t="shared" si="3"/>
        <v>1.1275510204081634</v>
      </c>
      <c r="Q8" s="19">
        <f t="shared" si="4"/>
        <v>1.5606060606060606</v>
      </c>
      <c r="R8" s="20">
        <f t="shared" si="5"/>
        <v>1.1230769230769231</v>
      </c>
      <c r="S8" s="21"/>
      <c r="T8" s="2"/>
      <c r="U8" s="2"/>
    </row>
    <row r="9" spans="1:21">
      <c r="A9" s="91" t="s">
        <v>40</v>
      </c>
      <c r="B9" s="92"/>
      <c r="C9" s="22">
        <v>344</v>
      </c>
      <c r="D9" s="22">
        <v>343</v>
      </c>
      <c r="E9" s="15">
        <f t="shared" si="0"/>
        <v>-2.9069767441860465E-3</v>
      </c>
      <c r="F9" s="22">
        <v>226</v>
      </c>
      <c r="G9" s="22">
        <v>238</v>
      </c>
      <c r="H9" s="16">
        <f t="shared" si="1"/>
        <v>5.3097345132743362E-2</v>
      </c>
      <c r="I9" s="22">
        <v>179</v>
      </c>
      <c r="J9" s="22">
        <v>189</v>
      </c>
      <c r="K9" s="16">
        <f t="shared" si="2"/>
        <v>5.5865921787709494E-2</v>
      </c>
      <c r="L9" s="17"/>
      <c r="M9" s="18">
        <v>343</v>
      </c>
      <c r="N9" s="18">
        <v>169</v>
      </c>
      <c r="O9" s="18">
        <v>167</v>
      </c>
      <c r="P9" s="19">
        <f t="shared" si="3"/>
        <v>1</v>
      </c>
      <c r="Q9" s="19">
        <f t="shared" si="4"/>
        <v>1.4082840236686391</v>
      </c>
      <c r="R9" s="20">
        <f t="shared" si="5"/>
        <v>1.1317365269461077</v>
      </c>
      <c r="S9" s="21"/>
      <c r="T9" s="2"/>
      <c r="U9" s="2"/>
    </row>
    <row r="10" spans="1:21">
      <c r="A10" s="91" t="s">
        <v>6</v>
      </c>
      <c r="B10" s="92"/>
      <c r="C10" s="22">
        <v>2086</v>
      </c>
      <c r="D10" s="22">
        <v>2103</v>
      </c>
      <c r="E10" s="15">
        <f t="shared" si="0"/>
        <v>8.1495685522531159E-3</v>
      </c>
      <c r="F10" s="22">
        <v>1583</v>
      </c>
      <c r="G10" s="22">
        <v>1636</v>
      </c>
      <c r="H10" s="16">
        <f t="shared" si="1"/>
        <v>3.3480732785849655E-2</v>
      </c>
      <c r="I10" s="22">
        <v>1107</v>
      </c>
      <c r="J10" s="22">
        <v>1108</v>
      </c>
      <c r="K10" s="16">
        <f t="shared" si="2"/>
        <v>9.0334236675700087E-4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0.99198113207547167</v>
      </c>
      <c r="Q10" s="19">
        <f t="shared" si="4"/>
        <v>1.4818840579710144</v>
      </c>
      <c r="R10" s="20">
        <f t="shared" si="5"/>
        <v>1.0146520146520146</v>
      </c>
      <c r="S10" s="21"/>
      <c r="T10" s="2"/>
      <c r="U10" s="2"/>
    </row>
    <row r="11" spans="1:21">
      <c r="A11" s="91" t="s">
        <v>7</v>
      </c>
      <c r="B11" s="92"/>
      <c r="C11" s="14">
        <v>534</v>
      </c>
      <c r="D11" s="14">
        <v>571</v>
      </c>
      <c r="E11" s="15">
        <f t="shared" si="0"/>
        <v>6.9288389513108617E-2</v>
      </c>
      <c r="F11" s="14">
        <v>498</v>
      </c>
      <c r="G11" s="14">
        <v>514</v>
      </c>
      <c r="H11" s="16">
        <f t="shared" si="1"/>
        <v>3.2128514056224897E-2</v>
      </c>
      <c r="I11" s="14">
        <v>408</v>
      </c>
      <c r="J11" s="14">
        <v>414</v>
      </c>
      <c r="K11" s="16">
        <f t="shared" si="2"/>
        <v>1.4705882352941176E-2</v>
      </c>
      <c r="L11" s="17"/>
      <c r="M11" s="18">
        <v>575</v>
      </c>
      <c r="N11" s="18">
        <v>460</v>
      </c>
      <c r="O11" s="18">
        <v>443</v>
      </c>
      <c r="P11" s="19">
        <f t="shared" si="3"/>
        <v>0.99304347826086958</v>
      </c>
      <c r="Q11" s="19">
        <f t="shared" si="4"/>
        <v>1.1173913043478261</v>
      </c>
      <c r="R11" s="20">
        <f t="shared" si="5"/>
        <v>0.93453724604966137</v>
      </c>
      <c r="S11" s="21"/>
      <c r="T11" s="2"/>
      <c r="U11" s="2"/>
    </row>
    <row r="12" spans="1:21">
      <c r="A12" s="91" t="s">
        <v>8</v>
      </c>
      <c r="B12" s="92"/>
      <c r="C12" s="14">
        <v>972</v>
      </c>
      <c r="D12" s="14">
        <v>1016</v>
      </c>
      <c r="E12" s="15">
        <f t="shared" si="0"/>
        <v>4.5267489711934158E-2</v>
      </c>
      <c r="F12" s="14">
        <v>783</v>
      </c>
      <c r="G12" s="14">
        <v>779</v>
      </c>
      <c r="H12" s="16">
        <f t="shared" si="1"/>
        <v>-5.108556832694764E-3</v>
      </c>
      <c r="I12" s="14">
        <v>533</v>
      </c>
      <c r="J12" s="14">
        <v>531</v>
      </c>
      <c r="K12" s="16">
        <f t="shared" si="2"/>
        <v>-3.7523452157598499E-3</v>
      </c>
      <c r="L12" s="17"/>
      <c r="M12" s="18">
        <v>985</v>
      </c>
      <c r="N12" s="18">
        <v>536</v>
      </c>
      <c r="O12" s="18">
        <v>525</v>
      </c>
      <c r="P12" s="19">
        <f t="shared" si="3"/>
        <v>1.0314720812182741</v>
      </c>
      <c r="Q12" s="19">
        <f t="shared" si="4"/>
        <v>1.4533582089552239</v>
      </c>
      <c r="R12" s="20">
        <f t="shared" si="5"/>
        <v>1.0114285714285713</v>
      </c>
      <c r="S12" s="21"/>
      <c r="T12" s="2"/>
      <c r="U12" s="2"/>
    </row>
    <row r="13" spans="1:21">
      <c r="A13" s="91" t="s">
        <v>9</v>
      </c>
      <c r="B13" s="92"/>
      <c r="C13" s="23">
        <v>61</v>
      </c>
      <c r="D13" s="23">
        <v>57</v>
      </c>
      <c r="E13" s="15">
        <f t="shared" si="0"/>
        <v>-6.5573770491803282E-2</v>
      </c>
      <c r="F13" s="23">
        <v>56</v>
      </c>
      <c r="G13" s="23">
        <v>49</v>
      </c>
      <c r="H13" s="16">
        <f t="shared" si="1"/>
        <v>-0.125</v>
      </c>
      <c r="I13" s="23">
        <v>53</v>
      </c>
      <c r="J13" s="23">
        <v>40</v>
      </c>
      <c r="K13" s="16">
        <f t="shared" si="2"/>
        <v>-0.24528301886792453</v>
      </c>
      <c r="L13" s="17"/>
      <c r="M13" s="18">
        <v>64</v>
      </c>
      <c r="N13" s="18">
        <v>57</v>
      </c>
      <c r="O13" s="18">
        <v>55</v>
      </c>
      <c r="P13" s="19">
        <f t="shared" si="3"/>
        <v>0.890625</v>
      </c>
      <c r="Q13" s="19">
        <f t="shared" si="4"/>
        <v>0.85964912280701755</v>
      </c>
      <c r="R13" s="20">
        <f t="shared" si="5"/>
        <v>0.72727272727272729</v>
      </c>
      <c r="S13" s="21"/>
      <c r="T13" s="2"/>
      <c r="U13" s="2"/>
    </row>
    <row r="14" spans="1:21">
      <c r="A14" s="82" t="s">
        <v>10</v>
      </c>
      <c r="B14" s="83"/>
      <c r="C14" s="22">
        <v>903</v>
      </c>
      <c r="D14" s="22">
        <v>920</v>
      </c>
      <c r="E14" s="15">
        <f t="shared" si="0"/>
        <v>1.8826135105204873E-2</v>
      </c>
      <c r="F14" s="22">
        <v>380</v>
      </c>
      <c r="G14" s="22">
        <v>370</v>
      </c>
      <c r="H14" s="16">
        <f t="shared" si="1"/>
        <v>-2.6315789473684209E-2</v>
      </c>
      <c r="I14" s="22">
        <v>315</v>
      </c>
      <c r="J14" s="22">
        <v>295</v>
      </c>
      <c r="K14" s="16">
        <f t="shared" si="2"/>
        <v>-6.3492063492063489E-2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1.0176991150442478</v>
      </c>
      <c r="Q14" s="19">
        <f t="shared" si="4"/>
        <v>1.1349693251533743</v>
      </c>
      <c r="R14" s="20">
        <f t="shared" si="5"/>
        <v>0.93354430379746833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4556</v>
      </c>
      <c r="D15" s="26">
        <f>D7+D14</f>
        <v>4667</v>
      </c>
      <c r="E15" s="27">
        <f t="shared" si="0"/>
        <v>2.4363476733977173E-2</v>
      </c>
      <c r="F15" s="25">
        <f>F7+F14</f>
        <v>3300</v>
      </c>
      <c r="G15" s="25">
        <f>G7+G14</f>
        <v>3348</v>
      </c>
      <c r="H15" s="28">
        <f t="shared" si="1"/>
        <v>1.4545454545454545E-2</v>
      </c>
      <c r="I15" s="25">
        <f>I7+I14</f>
        <v>2416</v>
      </c>
      <c r="J15" s="25">
        <f>J7+J14</f>
        <v>2388</v>
      </c>
      <c r="K15" s="28">
        <f t="shared" si="2"/>
        <v>-1.1589403973509934E-2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1.0040877796901893</v>
      </c>
      <c r="Q15" s="31">
        <f t="shared" si="4"/>
        <v>1.3483689085783326</v>
      </c>
      <c r="R15" s="32">
        <f t="shared" si="5"/>
        <v>0.98231180584121758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281</v>
      </c>
      <c r="E17" s="15">
        <f t="shared" ref="E17:E55" si="6">(D17-C17)/C17</f>
        <v>4.0740740740740744E-2</v>
      </c>
      <c r="F17" s="22">
        <v>184</v>
      </c>
      <c r="G17" s="22">
        <v>191</v>
      </c>
      <c r="H17" s="16">
        <f t="shared" ref="H17:H55" si="7">(G17-F17)/F17</f>
        <v>3.8043478260869568E-2</v>
      </c>
      <c r="I17" s="22">
        <v>135</v>
      </c>
      <c r="J17" s="22">
        <v>130</v>
      </c>
      <c r="K17" s="16">
        <f t="shared" ref="K17:K55" si="8">(J17-I17)/I17</f>
        <v>-3.7037037037037035E-2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0.9273927392739274</v>
      </c>
      <c r="Q17" s="19">
        <f t="shared" ref="Q17:Q31" si="10">G17/N17</f>
        <v>1.3356643356643356</v>
      </c>
      <c r="R17" s="20">
        <f t="shared" ref="R17:R31" si="11">J17/O17</f>
        <v>0.91549295774647887</v>
      </c>
      <c r="S17" s="21"/>
      <c r="T17" s="2"/>
      <c r="U17" s="2"/>
    </row>
    <row r="18" spans="1:21">
      <c r="A18" s="89"/>
      <c r="B18" s="42" t="s">
        <v>15</v>
      </c>
      <c r="C18" s="46">
        <v>394</v>
      </c>
      <c r="D18" s="47">
        <v>453</v>
      </c>
      <c r="E18" s="48">
        <f t="shared" si="6"/>
        <v>0.14974619289340102</v>
      </c>
      <c r="F18" s="46">
        <v>277</v>
      </c>
      <c r="G18" s="46">
        <v>312</v>
      </c>
      <c r="H18" s="49">
        <f t="shared" si="7"/>
        <v>0.1263537906137184</v>
      </c>
      <c r="I18" s="46">
        <v>202</v>
      </c>
      <c r="J18" s="46">
        <v>222</v>
      </c>
      <c r="K18" s="49">
        <f t="shared" si="8"/>
        <v>9.9009900990099015E-2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1.0248868778280542</v>
      </c>
      <c r="Q18" s="19">
        <f t="shared" si="10"/>
        <v>1.4246575342465753</v>
      </c>
      <c r="R18" s="20">
        <f t="shared" si="11"/>
        <v>1.0230414746543779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153</v>
      </c>
      <c r="E19" s="54">
        <f t="shared" si="6"/>
        <v>0.15909090909090909</v>
      </c>
      <c r="F19" s="52">
        <v>46</v>
      </c>
      <c r="G19" s="52">
        <v>37</v>
      </c>
      <c r="H19" s="55">
        <f t="shared" si="7"/>
        <v>-0.19565217391304349</v>
      </c>
      <c r="I19" s="52">
        <v>33</v>
      </c>
      <c r="J19" s="52">
        <v>26</v>
      </c>
      <c r="K19" s="55">
        <f t="shared" si="8"/>
        <v>-0.21212121212121213</v>
      </c>
      <c r="L19" s="56"/>
      <c r="M19" s="57">
        <v>153</v>
      </c>
      <c r="N19" s="57">
        <v>42</v>
      </c>
      <c r="O19" s="57">
        <v>40</v>
      </c>
      <c r="P19" s="58">
        <f t="shared" si="9"/>
        <v>1</v>
      </c>
      <c r="Q19" s="58">
        <f t="shared" si="10"/>
        <v>0.88095238095238093</v>
      </c>
      <c r="R19" s="59">
        <f t="shared" si="11"/>
        <v>0.65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335</v>
      </c>
      <c r="D20" s="47">
        <v>321</v>
      </c>
      <c r="E20" s="48">
        <f t="shared" si="6"/>
        <v>-4.1791044776119404E-2</v>
      </c>
      <c r="F20" s="46">
        <v>235</v>
      </c>
      <c r="G20" s="46">
        <v>235</v>
      </c>
      <c r="H20" s="49">
        <f t="shared" si="7"/>
        <v>0</v>
      </c>
      <c r="I20" s="46">
        <v>158</v>
      </c>
      <c r="J20" s="46">
        <v>159</v>
      </c>
      <c r="K20" s="16">
        <f t="shared" si="8"/>
        <v>6.3291139240506328E-3</v>
      </c>
      <c r="L20" s="44"/>
      <c r="M20" s="50">
        <v>335</v>
      </c>
      <c r="N20" s="50">
        <v>157</v>
      </c>
      <c r="O20" s="50">
        <v>153</v>
      </c>
      <c r="P20" s="61">
        <f t="shared" si="9"/>
        <v>0.95820895522388061</v>
      </c>
      <c r="Q20" s="61">
        <f t="shared" si="10"/>
        <v>1.4968152866242037</v>
      </c>
      <c r="R20" s="62">
        <f t="shared" si="11"/>
        <v>1.0392156862745099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568</v>
      </c>
      <c r="D21" s="43">
        <v>562</v>
      </c>
      <c r="E21" s="15">
        <f t="shared" si="6"/>
        <v>-1.0563380281690141E-2</v>
      </c>
      <c r="F21" s="22">
        <v>418</v>
      </c>
      <c r="G21" s="22">
        <v>420</v>
      </c>
      <c r="H21" s="16">
        <f t="shared" si="7"/>
        <v>4.7846889952153108E-3</v>
      </c>
      <c r="I21" s="22">
        <v>307</v>
      </c>
      <c r="J21" s="22">
        <v>294</v>
      </c>
      <c r="K21" s="49">
        <f t="shared" si="8"/>
        <v>-4.2345276872964167E-2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0.99118165784832446</v>
      </c>
      <c r="Q21" s="19">
        <f t="shared" si="10"/>
        <v>1.381578947368421</v>
      </c>
      <c r="R21" s="20">
        <f t="shared" si="11"/>
        <v>0.98657718120805371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186</v>
      </c>
      <c r="D22" s="53">
        <v>186</v>
      </c>
      <c r="E22" s="54">
        <f t="shared" si="6"/>
        <v>0</v>
      </c>
      <c r="F22" s="52">
        <v>93</v>
      </c>
      <c r="G22" s="52">
        <v>79</v>
      </c>
      <c r="H22" s="55">
        <f t="shared" si="7"/>
        <v>-0.15053763440860216</v>
      </c>
      <c r="I22" s="52">
        <v>75</v>
      </c>
      <c r="J22" s="52">
        <v>62</v>
      </c>
      <c r="K22" s="55">
        <f t="shared" si="8"/>
        <v>-0.17333333333333334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1.0533333333333332</v>
      </c>
      <c r="R22" s="59">
        <f t="shared" si="11"/>
        <v>0.82666666666666666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348</v>
      </c>
      <c r="E23" s="48">
        <f t="shared" si="6"/>
        <v>2.0527859237536656E-2</v>
      </c>
      <c r="F23" s="46">
        <v>231</v>
      </c>
      <c r="G23" s="46">
        <v>259</v>
      </c>
      <c r="H23" s="49">
        <f t="shared" si="7"/>
        <v>0.12121212121212122</v>
      </c>
      <c r="I23" s="46">
        <v>153</v>
      </c>
      <c r="J23" s="46">
        <v>172</v>
      </c>
      <c r="K23" s="16">
        <f t="shared" si="8"/>
        <v>0.12418300653594772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527</v>
      </c>
      <c r="D24" s="43">
        <v>533</v>
      </c>
      <c r="E24" s="15">
        <f t="shared" si="6"/>
        <v>1.1385199240986717E-2</v>
      </c>
      <c r="F24" s="22">
        <v>376</v>
      </c>
      <c r="G24" s="22">
        <v>404</v>
      </c>
      <c r="H24" s="16">
        <f t="shared" si="7"/>
        <v>7.4468085106382975E-2</v>
      </c>
      <c r="I24" s="22">
        <v>261</v>
      </c>
      <c r="J24" s="22">
        <v>277</v>
      </c>
      <c r="K24" s="49">
        <f t="shared" si="8"/>
        <v>6.1302681992337162E-2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1.1150627615062763</v>
      </c>
      <c r="Q24" s="19">
        <f t="shared" si="10"/>
        <v>1.7955555555555556</v>
      </c>
      <c r="R24" s="20">
        <f t="shared" si="11"/>
        <v>1.242152466367713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244</v>
      </c>
      <c r="D25" s="53">
        <v>224</v>
      </c>
      <c r="E25" s="54">
        <f t="shared" si="6"/>
        <v>-8.1967213114754092E-2</v>
      </c>
      <c r="F25" s="52">
        <v>73</v>
      </c>
      <c r="G25" s="52">
        <v>65</v>
      </c>
      <c r="H25" s="55">
        <f t="shared" si="7"/>
        <v>-0.1095890410958904</v>
      </c>
      <c r="I25" s="52">
        <v>64</v>
      </c>
      <c r="J25" s="52">
        <v>57</v>
      </c>
      <c r="K25" s="55">
        <f t="shared" si="8"/>
        <v>-0.109375</v>
      </c>
      <c r="L25" s="56"/>
      <c r="M25" s="57">
        <v>224</v>
      </c>
      <c r="N25" s="57">
        <v>59</v>
      </c>
      <c r="O25" s="57">
        <v>58</v>
      </c>
      <c r="P25" s="58">
        <f t="shared" si="9"/>
        <v>1</v>
      </c>
      <c r="Q25" s="58">
        <f t="shared" si="10"/>
        <v>1.1016949152542372</v>
      </c>
      <c r="R25" s="59">
        <f t="shared" si="11"/>
        <v>0.98275862068965514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216</v>
      </c>
      <c r="D26" s="47">
        <v>250</v>
      </c>
      <c r="E26" s="48">
        <f t="shared" si="6"/>
        <v>0.15740740740740741</v>
      </c>
      <c r="F26" s="46">
        <v>150</v>
      </c>
      <c r="G26" s="46">
        <v>186</v>
      </c>
      <c r="H26" s="49">
        <f t="shared" si="7"/>
        <v>0.24</v>
      </c>
      <c r="I26" s="46">
        <v>107</v>
      </c>
      <c r="J26" s="46">
        <v>132</v>
      </c>
      <c r="K26" s="16">
        <f t="shared" si="8"/>
        <v>0.23364485981308411</v>
      </c>
      <c r="L26" s="44"/>
      <c r="M26" s="50">
        <v>217</v>
      </c>
      <c r="N26" s="50">
        <v>104</v>
      </c>
      <c r="O26" s="50">
        <v>102</v>
      </c>
      <c r="P26" s="61">
        <f t="shared" si="9"/>
        <v>1.1520737327188939</v>
      </c>
      <c r="Q26" s="61">
        <f t="shared" si="10"/>
        <v>1.7884615384615385</v>
      </c>
      <c r="R26" s="62">
        <f t="shared" si="11"/>
        <v>1.2941176470588236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315</v>
      </c>
      <c r="D27" s="43">
        <v>350</v>
      </c>
      <c r="E27" s="15">
        <f t="shared" si="6"/>
        <v>0.1111111111111111</v>
      </c>
      <c r="F27" s="22">
        <v>242</v>
      </c>
      <c r="G27" s="22">
        <v>274</v>
      </c>
      <c r="H27" s="16">
        <f t="shared" si="7"/>
        <v>0.13223140495867769</v>
      </c>
      <c r="I27" s="22">
        <v>191</v>
      </c>
      <c r="J27" s="22">
        <v>202</v>
      </c>
      <c r="K27" s="49">
        <f t="shared" si="8"/>
        <v>5.7591623036649213E-2</v>
      </c>
      <c r="L27" s="44"/>
      <c r="M27" s="18">
        <v>316</v>
      </c>
      <c r="N27" s="18">
        <v>185</v>
      </c>
      <c r="O27" s="18">
        <v>182</v>
      </c>
      <c r="P27" s="19">
        <f t="shared" si="9"/>
        <v>1.1075949367088607</v>
      </c>
      <c r="Q27" s="19">
        <f t="shared" si="10"/>
        <v>1.4810810810810811</v>
      </c>
      <c r="R27" s="20">
        <f t="shared" si="11"/>
        <v>1.1098901098901099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9</v>
      </c>
      <c r="K28" s="55">
        <f t="shared" si="8"/>
        <v>-0.30769230769230771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59</v>
      </c>
      <c r="G29" s="46">
        <v>50</v>
      </c>
      <c r="H29" s="49">
        <f t="shared" si="7"/>
        <v>-0.15254237288135594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1.0416666666666667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137</v>
      </c>
      <c r="D30" s="43">
        <v>136</v>
      </c>
      <c r="E30" s="15">
        <f t="shared" si="6"/>
        <v>-7.2992700729927005E-3</v>
      </c>
      <c r="F30" s="22">
        <v>107</v>
      </c>
      <c r="G30" s="22">
        <v>102</v>
      </c>
      <c r="H30" s="16">
        <f t="shared" si="7"/>
        <v>-4.6728971962616821E-2</v>
      </c>
      <c r="I30" s="22">
        <v>83</v>
      </c>
      <c r="J30" s="22">
        <v>71</v>
      </c>
      <c r="K30" s="49">
        <f t="shared" si="8"/>
        <v>-0.14457831325301204</v>
      </c>
      <c r="L30" s="44"/>
      <c r="M30" s="18">
        <v>139</v>
      </c>
      <c r="N30" s="18">
        <v>83</v>
      </c>
      <c r="O30" s="18">
        <v>81</v>
      </c>
      <c r="P30" s="19">
        <f t="shared" si="9"/>
        <v>0.97841726618705038</v>
      </c>
      <c r="Q30" s="19">
        <f t="shared" si="10"/>
        <v>1.2289156626506024</v>
      </c>
      <c r="R30" s="20">
        <f t="shared" si="11"/>
        <v>0.87654320987654322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119</v>
      </c>
      <c r="E31" s="54">
        <f t="shared" si="6"/>
        <v>6.25E-2</v>
      </c>
      <c r="F31" s="52">
        <v>67</v>
      </c>
      <c r="G31" s="52">
        <v>83</v>
      </c>
      <c r="H31" s="55">
        <f t="shared" si="7"/>
        <v>0.23880597014925373</v>
      </c>
      <c r="I31" s="52">
        <v>55</v>
      </c>
      <c r="J31" s="52">
        <v>67</v>
      </c>
      <c r="K31" s="55">
        <f t="shared" si="8"/>
        <v>0.21818181818181817</v>
      </c>
      <c r="L31" s="56"/>
      <c r="M31" s="57">
        <v>112</v>
      </c>
      <c r="N31" s="57">
        <v>63</v>
      </c>
      <c r="O31" s="57">
        <v>56</v>
      </c>
      <c r="P31" s="58">
        <f t="shared" si="9"/>
        <v>1.0625</v>
      </c>
      <c r="Q31" s="58">
        <f t="shared" si="10"/>
        <v>1.3174603174603174</v>
      </c>
      <c r="R31" s="59">
        <f t="shared" si="11"/>
        <v>1.1964285714285714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28</v>
      </c>
      <c r="D32" s="47">
        <v>14</v>
      </c>
      <c r="E32" s="48">
        <f t="shared" si="6"/>
        <v>-0.5</v>
      </c>
      <c r="F32" s="46">
        <v>24</v>
      </c>
      <c r="G32" s="46">
        <v>12</v>
      </c>
      <c r="H32" s="49">
        <f t="shared" si="7"/>
        <v>-0.5</v>
      </c>
      <c r="I32" s="46">
        <v>21</v>
      </c>
      <c r="J32" s="46">
        <v>12</v>
      </c>
      <c r="K32" s="16">
        <f t="shared" si="8"/>
        <v>-0.42857142857142855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43</v>
      </c>
      <c r="D33" s="43">
        <v>36</v>
      </c>
      <c r="E33" s="15">
        <f t="shared" si="6"/>
        <v>-0.16279069767441862</v>
      </c>
      <c r="F33" s="22">
        <v>34</v>
      </c>
      <c r="G33" s="22">
        <v>26</v>
      </c>
      <c r="H33" s="16">
        <f t="shared" si="7"/>
        <v>-0.23529411764705882</v>
      </c>
      <c r="I33" s="22">
        <v>28</v>
      </c>
      <c r="J33" s="22">
        <v>22</v>
      </c>
      <c r="K33" s="49">
        <f t="shared" si="8"/>
        <v>-0.21428571428571427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38</v>
      </c>
      <c r="G34" s="52">
        <v>28</v>
      </c>
      <c r="H34" s="55">
        <f t="shared" si="7"/>
        <v>-0.26315789473684209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107</v>
      </c>
      <c r="D35" s="47">
        <v>133</v>
      </c>
      <c r="E35" s="48">
        <f t="shared" si="6"/>
        <v>0.24299065420560748</v>
      </c>
      <c r="F35" s="46">
        <v>73</v>
      </c>
      <c r="G35" s="46">
        <v>97</v>
      </c>
      <c r="H35" s="49">
        <f t="shared" si="7"/>
        <v>0.32876712328767121</v>
      </c>
      <c r="I35" s="46">
        <v>60</v>
      </c>
      <c r="J35" s="46">
        <v>75</v>
      </c>
      <c r="K35" s="16">
        <f t="shared" si="8"/>
        <v>0.25</v>
      </c>
      <c r="L35" s="44"/>
      <c r="M35" s="50">
        <v>107</v>
      </c>
      <c r="N35" s="50">
        <v>57</v>
      </c>
      <c r="O35" s="50">
        <v>57</v>
      </c>
      <c r="P35" s="61">
        <f t="shared" si="9"/>
        <v>1.2429906542056075</v>
      </c>
      <c r="Q35" s="61">
        <f t="shared" si="12"/>
        <v>1.7017543859649122</v>
      </c>
      <c r="R35" s="62">
        <f t="shared" si="13"/>
        <v>1.3157894736842106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227</v>
      </c>
      <c r="D36" s="43">
        <v>258</v>
      </c>
      <c r="E36" s="15">
        <f t="shared" si="6"/>
        <v>0.13656387665198239</v>
      </c>
      <c r="F36" s="22">
        <v>170</v>
      </c>
      <c r="G36" s="22">
        <v>193</v>
      </c>
      <c r="H36" s="16">
        <f t="shared" si="7"/>
        <v>0.13529411764705881</v>
      </c>
      <c r="I36" s="22">
        <v>140</v>
      </c>
      <c r="J36" s="22">
        <v>156</v>
      </c>
      <c r="K36" s="49">
        <f t="shared" si="8"/>
        <v>0.11428571428571428</v>
      </c>
      <c r="L36" s="44"/>
      <c r="M36" s="18">
        <v>228</v>
      </c>
      <c r="N36" s="18">
        <v>137</v>
      </c>
      <c r="O36" s="18">
        <v>135</v>
      </c>
      <c r="P36" s="19">
        <f t="shared" si="9"/>
        <v>1.131578947368421</v>
      </c>
      <c r="Q36" s="19">
        <f t="shared" si="12"/>
        <v>1.4087591240875912</v>
      </c>
      <c r="R36" s="20">
        <f t="shared" si="13"/>
        <v>1.1555555555555554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57</v>
      </c>
      <c r="E37" s="54">
        <f t="shared" si="6"/>
        <v>0.26666666666666666</v>
      </c>
      <c r="F37" s="52">
        <v>31</v>
      </c>
      <c r="G37" s="52">
        <v>39</v>
      </c>
      <c r="H37" s="55">
        <f t="shared" si="7"/>
        <v>0.25806451612903225</v>
      </c>
      <c r="I37" s="52">
        <v>25</v>
      </c>
      <c r="J37" s="52">
        <v>31</v>
      </c>
      <c r="K37" s="55">
        <f t="shared" si="8"/>
        <v>0.24</v>
      </c>
      <c r="L37" s="56"/>
      <c r="M37" s="57">
        <v>45</v>
      </c>
      <c r="N37" s="57">
        <v>24</v>
      </c>
      <c r="O37" s="57">
        <v>24</v>
      </c>
      <c r="P37" s="58">
        <f t="shared" si="9"/>
        <v>1.2666666666666666</v>
      </c>
      <c r="Q37" s="58">
        <f t="shared" si="12"/>
        <v>1.625</v>
      </c>
      <c r="R37" s="59">
        <f t="shared" si="13"/>
        <v>1.2916666666666667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33</v>
      </c>
      <c r="H39" s="16">
        <f t="shared" si="7"/>
        <v>6.4516129032258063E-2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1.5714285714285714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7</v>
      </c>
      <c r="H40" s="55">
        <f t="shared" si="7"/>
        <v>-0.36363636363636365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584</v>
      </c>
      <c r="D41" s="70">
        <v>557</v>
      </c>
      <c r="E41" s="71">
        <f t="shared" si="6"/>
        <v>-4.6232876712328765E-2</v>
      </c>
      <c r="F41" s="72">
        <v>515</v>
      </c>
      <c r="G41" s="72">
        <v>492</v>
      </c>
      <c r="H41" s="73">
        <f t="shared" si="7"/>
        <v>-4.4660194174757278E-2</v>
      </c>
      <c r="I41" s="72">
        <v>351</v>
      </c>
      <c r="J41" s="72">
        <v>322</v>
      </c>
      <c r="K41" s="16">
        <f t="shared" si="8"/>
        <v>-8.2621082621082614E-2</v>
      </c>
      <c r="L41" s="74"/>
      <c r="M41" s="75">
        <v>590</v>
      </c>
      <c r="N41" s="75">
        <v>349</v>
      </c>
      <c r="O41" s="75">
        <v>346</v>
      </c>
      <c r="P41" s="76">
        <f t="shared" si="9"/>
        <v>0.94406779661016949</v>
      </c>
      <c r="Q41" s="76">
        <f t="shared" si="12"/>
        <v>1.4097421203438396</v>
      </c>
      <c r="R41" s="77">
        <f t="shared" si="13"/>
        <v>0.93063583815028905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1177</v>
      </c>
      <c r="D42" s="53">
        <v>1141</v>
      </c>
      <c r="E42" s="54">
        <f t="shared" si="6"/>
        <v>-3.058623619371283E-2</v>
      </c>
      <c r="F42" s="52">
        <v>1060</v>
      </c>
      <c r="G42" s="52">
        <v>1011</v>
      </c>
      <c r="H42" s="55">
        <f t="shared" si="7"/>
        <v>-4.6226415094339619E-2</v>
      </c>
      <c r="I42" s="52">
        <v>732</v>
      </c>
      <c r="J42" s="52">
        <v>695</v>
      </c>
      <c r="K42" s="55">
        <f t="shared" si="8"/>
        <v>-5.0546448087431695E-2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0.95162635529608008</v>
      </c>
      <c r="Q42" s="58">
        <f t="shared" si="12"/>
        <v>1.349799732977303</v>
      </c>
      <c r="R42" s="59">
        <f t="shared" si="13"/>
        <v>0.95205479452054798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22</v>
      </c>
      <c r="D44" s="43">
        <v>27</v>
      </c>
      <c r="E44" s="15">
        <f t="shared" si="6"/>
        <v>0.22727272727272727</v>
      </c>
      <c r="F44" s="22">
        <v>20</v>
      </c>
      <c r="G44" s="22">
        <v>23</v>
      </c>
      <c r="H44" s="49">
        <f t="shared" si="7"/>
        <v>0.15</v>
      </c>
      <c r="I44" s="22">
        <v>16</v>
      </c>
      <c r="J44" s="22">
        <v>21</v>
      </c>
      <c r="K44" s="49">
        <f t="shared" si="8"/>
        <v>0.3125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1.3529411764705883</v>
      </c>
      <c r="R44" s="20">
        <f>J44/O44</f>
        <v>1.3125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20</v>
      </c>
      <c r="H45" s="55">
        <f t="shared" si="7"/>
        <v>1.5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2.8571428571428572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11</v>
      </c>
      <c r="E46" s="48">
        <f t="shared" si="6"/>
        <v>-0.15384615384615385</v>
      </c>
      <c r="F46" s="46">
        <v>12</v>
      </c>
      <c r="G46" s="46">
        <v>10</v>
      </c>
      <c r="H46" s="49">
        <f t="shared" si="7"/>
        <v>-0.16666666666666666</v>
      </c>
      <c r="I46" s="46">
        <v>11</v>
      </c>
      <c r="J46" s="46">
        <v>6</v>
      </c>
      <c r="K46" s="16">
        <f t="shared" si="8"/>
        <v>-0.45454545454545453</v>
      </c>
      <c r="L46" s="64"/>
      <c r="M46" s="50">
        <v>13</v>
      </c>
      <c r="N46" s="50">
        <v>11</v>
      </c>
      <c r="O46" s="50">
        <v>11</v>
      </c>
      <c r="P46" s="61">
        <f t="shared" si="14"/>
        <v>0.84615384615384615</v>
      </c>
      <c r="Q46" s="61">
        <f>G46/N46</f>
        <v>0.90909090909090906</v>
      </c>
      <c r="R46" s="62">
        <f>J46/O46</f>
        <v>0.54545454545454541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20</v>
      </c>
      <c r="E47" s="54">
        <f t="shared" si="6"/>
        <v>-0.25925925925925924</v>
      </c>
      <c r="F47" s="52">
        <v>26</v>
      </c>
      <c r="G47" s="52">
        <v>18</v>
      </c>
      <c r="H47" s="55">
        <f t="shared" si="7"/>
        <v>-0.30769230769230771</v>
      </c>
      <c r="I47" s="52">
        <v>22</v>
      </c>
      <c r="J47" s="52">
        <v>13</v>
      </c>
      <c r="K47" s="55">
        <f t="shared" si="8"/>
        <v>-0.40909090909090912</v>
      </c>
      <c r="L47" s="65"/>
      <c r="M47" s="57">
        <v>28</v>
      </c>
      <c r="N47" s="57">
        <v>23</v>
      </c>
      <c r="O47" s="57">
        <v>23</v>
      </c>
      <c r="P47" s="58">
        <f t="shared" si="14"/>
        <v>0.7142857142857143</v>
      </c>
      <c r="Q47" s="58">
        <f>G47/N47</f>
        <v>0.78260869565217395</v>
      </c>
      <c r="R47" s="59">
        <f>J47/O47</f>
        <v>0.56521739130434778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6</v>
      </c>
      <c r="H49" s="55">
        <f t="shared" si="7"/>
        <v>-0.14285714285714285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1.2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59</v>
      </c>
      <c r="D50" s="47">
        <v>66</v>
      </c>
      <c r="E50" s="48">
        <f t="shared" si="6"/>
        <v>0.11864406779661017</v>
      </c>
      <c r="F50" s="46">
        <v>49</v>
      </c>
      <c r="G50" s="46">
        <v>57</v>
      </c>
      <c r="H50" s="49">
        <f t="shared" si="7"/>
        <v>0.16326530612244897</v>
      </c>
      <c r="I50" s="46">
        <v>31</v>
      </c>
      <c r="J50" s="46">
        <v>38</v>
      </c>
      <c r="K50" s="16">
        <f t="shared" si="8"/>
        <v>0.22580645161290322</v>
      </c>
      <c r="L50" s="64"/>
      <c r="M50" s="50">
        <v>87</v>
      </c>
      <c r="N50" s="50">
        <v>59</v>
      </c>
      <c r="O50" s="50">
        <v>59</v>
      </c>
      <c r="P50" s="61">
        <f t="shared" si="14"/>
        <v>0.75862068965517238</v>
      </c>
      <c r="Q50" s="61">
        <f>G50/N50</f>
        <v>0.96610169491525422</v>
      </c>
      <c r="R50" s="62">
        <f>J50/O50</f>
        <v>0.64406779661016944</v>
      </c>
      <c r="S50" s="21"/>
    </row>
    <row r="51" spans="1:19" ht="15.75" thickBot="1">
      <c r="A51" s="80"/>
      <c r="B51" s="51" t="s">
        <v>15</v>
      </c>
      <c r="C51" s="52">
        <v>112</v>
      </c>
      <c r="D51" s="53">
        <v>124</v>
      </c>
      <c r="E51" s="54">
        <f t="shared" si="6"/>
        <v>0.10714285714285714</v>
      </c>
      <c r="F51" s="52">
        <v>97</v>
      </c>
      <c r="G51" s="52">
        <v>103</v>
      </c>
      <c r="H51" s="55">
        <f t="shared" si="7"/>
        <v>6.1855670103092786E-2</v>
      </c>
      <c r="I51" s="52">
        <v>64</v>
      </c>
      <c r="J51" s="52">
        <v>69</v>
      </c>
      <c r="K51" s="55">
        <f t="shared" si="8"/>
        <v>7.8125E-2</v>
      </c>
      <c r="L51" s="65"/>
      <c r="M51" s="57">
        <v>159</v>
      </c>
      <c r="N51" s="57">
        <v>114</v>
      </c>
      <c r="O51" s="57">
        <v>112</v>
      </c>
      <c r="P51" s="58">
        <f t="shared" si="14"/>
        <v>0.77987421383647804</v>
      </c>
      <c r="Q51" s="58">
        <f>G51/N51</f>
        <v>0.90350877192982459</v>
      </c>
      <c r="R51" s="59">
        <f>J51/O51</f>
        <v>0.6160714285714286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27</v>
      </c>
      <c r="E52" s="48">
        <f t="shared" si="6"/>
        <v>-0.20588235294117646</v>
      </c>
      <c r="F52" s="46">
        <v>33</v>
      </c>
      <c r="G52" s="46">
        <v>25</v>
      </c>
      <c r="H52" s="49">
        <f t="shared" si="7"/>
        <v>-0.24242424242424243</v>
      </c>
      <c r="I52" s="46">
        <v>17</v>
      </c>
      <c r="J52" s="46">
        <v>12</v>
      </c>
      <c r="K52" s="16">
        <f t="shared" si="8"/>
        <v>-0.29411764705882354</v>
      </c>
      <c r="L52" s="64"/>
      <c r="M52" s="50">
        <v>34</v>
      </c>
      <c r="N52" s="50">
        <v>17</v>
      </c>
      <c r="O52" s="50">
        <v>17</v>
      </c>
      <c r="P52" s="61">
        <f t="shared" si="14"/>
        <v>0.79411764705882348</v>
      </c>
      <c r="Q52" s="61">
        <f>G52/N52</f>
        <v>1.4705882352941178</v>
      </c>
      <c r="R52" s="62">
        <f>J52/O52</f>
        <v>0.70588235294117652</v>
      </c>
      <c r="S52" s="21"/>
    </row>
    <row r="53" spans="1:19" ht="15.75" thickBot="1">
      <c r="A53" s="80"/>
      <c r="B53" s="51" t="s">
        <v>15</v>
      </c>
      <c r="C53" s="52">
        <v>51</v>
      </c>
      <c r="D53" s="53">
        <v>49</v>
      </c>
      <c r="E53" s="54">
        <f t="shared" si="6"/>
        <v>-3.9215686274509803E-2</v>
      </c>
      <c r="F53" s="52">
        <v>50</v>
      </c>
      <c r="G53" s="52">
        <v>46</v>
      </c>
      <c r="H53" s="55">
        <f t="shared" si="7"/>
        <v>-0.08</v>
      </c>
      <c r="I53" s="52">
        <v>27</v>
      </c>
      <c r="J53" s="52">
        <v>24</v>
      </c>
      <c r="K53" s="55">
        <f t="shared" si="8"/>
        <v>-0.1111111111111111</v>
      </c>
      <c r="L53" s="65"/>
      <c r="M53" s="57">
        <v>67</v>
      </c>
      <c r="N53" s="57">
        <v>45</v>
      </c>
      <c r="O53" s="57">
        <v>43</v>
      </c>
      <c r="P53" s="58">
        <f t="shared" si="14"/>
        <v>0.73134328358208955</v>
      </c>
      <c r="Q53" s="58">
        <f>G53/N53</f>
        <v>1.0222222222222221</v>
      </c>
      <c r="R53" s="59">
        <f>J53/O53</f>
        <v>0.55813953488372092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3</v>
      </c>
      <c r="H54" s="49">
        <f t="shared" si="7"/>
        <v>0.5</v>
      </c>
      <c r="I54" s="46">
        <v>0</v>
      </c>
      <c r="J54" s="46">
        <v>3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10</v>
      </c>
      <c r="E55" s="54">
        <f t="shared" si="6"/>
        <v>0.42857142857142855</v>
      </c>
      <c r="F55" s="52">
        <v>5</v>
      </c>
      <c r="G55" s="52">
        <v>7</v>
      </c>
      <c r="H55" s="55">
        <f t="shared" si="7"/>
        <v>0.4</v>
      </c>
      <c r="I55" s="52">
        <v>3</v>
      </c>
      <c r="J55" s="52">
        <v>7</v>
      </c>
      <c r="K55" s="54">
        <f t="shared" si="8"/>
        <v>1.3333333333333333</v>
      </c>
      <c r="L55" s="65"/>
      <c r="M55" s="57">
        <v>8</v>
      </c>
      <c r="N55" s="57">
        <v>4</v>
      </c>
      <c r="O55" s="57">
        <v>4</v>
      </c>
      <c r="P55" s="58">
        <f t="shared" si="14"/>
        <v>1.25</v>
      </c>
      <c r="Q55" s="58">
        <f>G55/N55</f>
        <v>1.75</v>
      </c>
      <c r="R55" s="59">
        <f>J55/O55</f>
        <v>1.75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72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76</v>
      </c>
      <c r="D6" s="9" t="s">
        <v>73</v>
      </c>
      <c r="E6" s="8" t="s">
        <v>86</v>
      </c>
      <c r="F6" s="8" t="s">
        <v>77</v>
      </c>
      <c r="G6" s="8" t="s">
        <v>74</v>
      </c>
      <c r="H6" s="8" t="s">
        <v>86</v>
      </c>
      <c r="I6" s="8" t="s">
        <v>78</v>
      </c>
      <c r="J6" s="8" t="s">
        <v>75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1691</v>
      </c>
      <c r="D7" s="14">
        <v>1787</v>
      </c>
      <c r="E7" s="15">
        <f t="shared" ref="E7:E15" si="0">(D7-C7)/C7</f>
        <v>5.6771141336487287E-2</v>
      </c>
      <c r="F7" s="14">
        <v>1167</v>
      </c>
      <c r="G7" s="14">
        <v>1296</v>
      </c>
      <c r="H7" s="16">
        <f t="shared" ref="H7:H15" si="1">(G7-F7)/F7</f>
        <v>0.11053984575835475</v>
      </c>
      <c r="I7" s="14">
        <v>0</v>
      </c>
      <c r="J7" s="14">
        <v>0</v>
      </c>
      <c r="K7" s="15">
        <v>0</v>
      </c>
      <c r="L7" s="17"/>
      <c r="M7" s="18">
        <v>3744</v>
      </c>
      <c r="N7" s="18">
        <v>2157</v>
      </c>
      <c r="O7" s="18">
        <v>2115</v>
      </c>
      <c r="P7" s="19">
        <f t="shared" ref="P7:P15" si="2">D7/M7</f>
        <v>0.47729700854700857</v>
      </c>
      <c r="Q7" s="19">
        <f t="shared" ref="Q7:Q15" si="3">G7/N7</f>
        <v>0.6008344923504868</v>
      </c>
      <c r="R7" s="20">
        <f t="shared" ref="R7:R15" si="4">J7/O7</f>
        <v>0</v>
      </c>
      <c r="S7" s="21"/>
      <c r="T7" s="2"/>
      <c r="U7" s="2"/>
    </row>
    <row r="8" spans="1:21">
      <c r="A8" s="91" t="s">
        <v>5</v>
      </c>
      <c r="B8" s="92"/>
      <c r="C8" s="22">
        <v>370</v>
      </c>
      <c r="D8" s="22">
        <v>352</v>
      </c>
      <c r="E8" s="15">
        <f t="shared" si="0"/>
        <v>-4.8648648648648651E-2</v>
      </c>
      <c r="F8" s="22">
        <v>252</v>
      </c>
      <c r="G8" s="22">
        <v>283</v>
      </c>
      <c r="H8" s="16">
        <f t="shared" si="1"/>
        <v>0.12301587301587301</v>
      </c>
      <c r="I8" s="22">
        <v>0</v>
      </c>
      <c r="J8" s="22">
        <v>0</v>
      </c>
      <c r="K8" s="15">
        <v>0</v>
      </c>
      <c r="L8" s="17"/>
      <c r="M8" s="18">
        <v>392</v>
      </c>
      <c r="N8" s="18">
        <v>198</v>
      </c>
      <c r="O8" s="18">
        <v>195</v>
      </c>
      <c r="P8" s="19">
        <f t="shared" si="2"/>
        <v>0.89795918367346939</v>
      </c>
      <c r="Q8" s="19">
        <f t="shared" si="3"/>
        <v>1.4292929292929293</v>
      </c>
      <c r="R8" s="20">
        <f t="shared" si="4"/>
        <v>0</v>
      </c>
      <c r="S8" s="21"/>
      <c r="T8" s="2"/>
      <c r="U8" s="2"/>
    </row>
    <row r="9" spans="1:21">
      <c r="A9" s="91" t="s">
        <v>40</v>
      </c>
      <c r="B9" s="92"/>
      <c r="C9" s="22">
        <v>284</v>
      </c>
      <c r="D9" s="22">
        <v>273</v>
      </c>
      <c r="E9" s="15">
        <f t="shared" si="0"/>
        <v>-3.873239436619718E-2</v>
      </c>
      <c r="F9" s="22">
        <v>206</v>
      </c>
      <c r="G9" s="22">
        <v>214</v>
      </c>
      <c r="H9" s="16">
        <f t="shared" si="1"/>
        <v>3.8834951456310676E-2</v>
      </c>
      <c r="I9" s="22">
        <v>0</v>
      </c>
      <c r="J9" s="22">
        <v>0</v>
      </c>
      <c r="K9" s="15">
        <v>0</v>
      </c>
      <c r="L9" s="17"/>
      <c r="M9" s="18">
        <v>343</v>
      </c>
      <c r="N9" s="18">
        <v>169</v>
      </c>
      <c r="O9" s="18">
        <v>167</v>
      </c>
      <c r="P9" s="19">
        <f t="shared" si="2"/>
        <v>0.79591836734693877</v>
      </c>
      <c r="Q9" s="19">
        <f t="shared" si="3"/>
        <v>1.2662721893491125</v>
      </c>
      <c r="R9" s="20">
        <f t="shared" si="4"/>
        <v>0</v>
      </c>
      <c r="S9" s="21"/>
      <c r="T9" s="2"/>
      <c r="U9" s="2"/>
    </row>
    <row r="10" spans="1:21">
      <c r="A10" s="91" t="s">
        <v>6</v>
      </c>
      <c r="B10" s="92"/>
      <c r="C10" s="22">
        <v>1213</v>
      </c>
      <c r="D10" s="22">
        <v>1300</v>
      </c>
      <c r="E10" s="15">
        <f t="shared" si="0"/>
        <v>7.1723000824402305E-2</v>
      </c>
      <c r="F10" s="22">
        <v>869</v>
      </c>
      <c r="G10" s="22">
        <v>997</v>
      </c>
      <c r="H10" s="16">
        <f t="shared" si="1"/>
        <v>0.14729574223245109</v>
      </c>
      <c r="I10" s="22">
        <v>0</v>
      </c>
      <c r="J10" s="22">
        <v>0</v>
      </c>
      <c r="K10" s="15">
        <v>0</v>
      </c>
      <c r="L10" s="17"/>
      <c r="M10" s="18">
        <v>2120</v>
      </c>
      <c r="N10" s="18">
        <v>1104</v>
      </c>
      <c r="O10" s="18">
        <v>1092</v>
      </c>
      <c r="P10" s="19">
        <f t="shared" si="2"/>
        <v>0.6132075471698113</v>
      </c>
      <c r="Q10" s="19">
        <f t="shared" si="3"/>
        <v>0.90307971014492749</v>
      </c>
      <c r="R10" s="20">
        <f t="shared" si="4"/>
        <v>0</v>
      </c>
      <c r="S10" s="21"/>
      <c r="T10" s="2"/>
      <c r="U10" s="2"/>
    </row>
    <row r="11" spans="1:21">
      <c r="A11" s="91" t="s">
        <v>7</v>
      </c>
      <c r="B11" s="92"/>
      <c r="C11" s="14">
        <v>62</v>
      </c>
      <c r="D11" s="14">
        <v>76</v>
      </c>
      <c r="E11" s="15">
        <f t="shared" si="0"/>
        <v>0.22580645161290322</v>
      </c>
      <c r="F11" s="14">
        <v>51</v>
      </c>
      <c r="G11" s="14">
        <v>52</v>
      </c>
      <c r="H11" s="16">
        <f t="shared" si="1"/>
        <v>1.9607843137254902E-2</v>
      </c>
      <c r="I11" s="14">
        <v>0</v>
      </c>
      <c r="J11" s="14">
        <v>0</v>
      </c>
      <c r="K11" s="15">
        <v>0</v>
      </c>
      <c r="L11" s="17"/>
      <c r="M11" s="18">
        <v>575</v>
      </c>
      <c r="N11" s="18">
        <v>460</v>
      </c>
      <c r="O11" s="18">
        <v>443</v>
      </c>
      <c r="P11" s="19">
        <f t="shared" si="2"/>
        <v>0.13217391304347825</v>
      </c>
      <c r="Q11" s="19">
        <f t="shared" si="3"/>
        <v>0.11304347826086956</v>
      </c>
      <c r="R11" s="20">
        <f t="shared" si="4"/>
        <v>0</v>
      </c>
      <c r="S11" s="21"/>
      <c r="T11" s="2"/>
      <c r="U11" s="2"/>
    </row>
    <row r="12" spans="1:21">
      <c r="A12" s="91" t="s">
        <v>8</v>
      </c>
      <c r="B12" s="92"/>
      <c r="C12" s="14">
        <v>333</v>
      </c>
      <c r="D12" s="14">
        <v>357</v>
      </c>
      <c r="E12" s="15">
        <f t="shared" si="0"/>
        <v>7.2072072072072071E-2</v>
      </c>
      <c r="F12" s="14">
        <v>234</v>
      </c>
      <c r="G12" s="14">
        <v>238</v>
      </c>
      <c r="H12" s="16">
        <f t="shared" si="1"/>
        <v>1.7094017094017096E-2</v>
      </c>
      <c r="I12" s="14">
        <v>0</v>
      </c>
      <c r="J12" s="14">
        <v>0</v>
      </c>
      <c r="K12" s="15">
        <v>0</v>
      </c>
      <c r="L12" s="17"/>
      <c r="M12" s="18">
        <v>985</v>
      </c>
      <c r="N12" s="18">
        <v>536</v>
      </c>
      <c r="O12" s="18">
        <v>525</v>
      </c>
      <c r="P12" s="19">
        <f t="shared" si="2"/>
        <v>0.36243654822335025</v>
      </c>
      <c r="Q12" s="19">
        <f t="shared" si="3"/>
        <v>0.44402985074626866</v>
      </c>
      <c r="R12" s="20">
        <f t="shared" si="4"/>
        <v>0</v>
      </c>
      <c r="S12" s="21"/>
      <c r="T12" s="2"/>
      <c r="U12" s="2"/>
    </row>
    <row r="13" spans="1:21">
      <c r="A13" s="91" t="s">
        <v>9</v>
      </c>
      <c r="B13" s="92"/>
      <c r="C13" s="23">
        <v>83</v>
      </c>
      <c r="D13" s="23">
        <v>54</v>
      </c>
      <c r="E13" s="15">
        <f t="shared" si="0"/>
        <v>-0.3493975903614458</v>
      </c>
      <c r="F13" s="23">
        <v>13</v>
      </c>
      <c r="G13" s="23">
        <v>9</v>
      </c>
      <c r="H13" s="16">
        <f t="shared" si="1"/>
        <v>-0.30769230769230771</v>
      </c>
      <c r="I13" s="23">
        <v>0</v>
      </c>
      <c r="J13" s="23">
        <v>0</v>
      </c>
      <c r="K13" s="15">
        <v>0</v>
      </c>
      <c r="L13" s="17"/>
      <c r="M13" s="18">
        <v>64</v>
      </c>
      <c r="N13" s="18">
        <v>57</v>
      </c>
      <c r="O13" s="18">
        <v>55</v>
      </c>
      <c r="P13" s="19">
        <f t="shared" si="2"/>
        <v>0.84375</v>
      </c>
      <c r="Q13" s="19">
        <f t="shared" si="3"/>
        <v>0.15789473684210525</v>
      </c>
      <c r="R13" s="20">
        <f t="shared" si="4"/>
        <v>0</v>
      </c>
      <c r="S13" s="21"/>
      <c r="T13" s="2"/>
      <c r="U13" s="2"/>
    </row>
    <row r="14" spans="1:21">
      <c r="A14" s="82" t="s">
        <v>10</v>
      </c>
      <c r="B14" s="83"/>
      <c r="C14" s="22">
        <v>743</v>
      </c>
      <c r="D14" s="22">
        <v>763</v>
      </c>
      <c r="E14" s="15">
        <f t="shared" si="0"/>
        <v>2.6917900403768506E-2</v>
      </c>
      <c r="F14" s="22">
        <v>127</v>
      </c>
      <c r="G14" s="22">
        <v>158</v>
      </c>
      <c r="H14" s="16">
        <f t="shared" si="1"/>
        <v>0.24409448818897639</v>
      </c>
      <c r="I14" s="22">
        <v>0</v>
      </c>
      <c r="J14" s="22">
        <v>0</v>
      </c>
      <c r="K14" s="15">
        <v>0</v>
      </c>
      <c r="L14" s="17"/>
      <c r="M14" s="18">
        <v>904</v>
      </c>
      <c r="N14" s="18">
        <v>326</v>
      </c>
      <c r="O14" s="18">
        <v>316</v>
      </c>
      <c r="P14" s="19">
        <f t="shared" si="2"/>
        <v>0.84402654867256632</v>
      </c>
      <c r="Q14" s="19">
        <f t="shared" si="3"/>
        <v>0.48466257668711654</v>
      </c>
      <c r="R14" s="20">
        <f t="shared" si="4"/>
        <v>0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2434</v>
      </c>
      <c r="D15" s="26">
        <f>D7+D14</f>
        <v>2550</v>
      </c>
      <c r="E15" s="27">
        <f t="shared" si="0"/>
        <v>4.7658175842235001E-2</v>
      </c>
      <c r="F15" s="25">
        <f>F7+F14</f>
        <v>1294</v>
      </c>
      <c r="G15" s="25">
        <f>G7+G14</f>
        <v>1454</v>
      </c>
      <c r="H15" s="28">
        <f t="shared" si="1"/>
        <v>0.12364760432766615</v>
      </c>
      <c r="I15" s="25">
        <f>I7+I14</f>
        <v>0</v>
      </c>
      <c r="J15" s="25">
        <f>J7+J14</f>
        <v>0</v>
      </c>
      <c r="K15" s="27">
        <v>0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2"/>
        <v>0.5486230636833046</v>
      </c>
      <c r="Q15" s="31">
        <f t="shared" si="3"/>
        <v>0.58558195730970597</v>
      </c>
      <c r="R15" s="32">
        <f t="shared" si="4"/>
        <v>0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198</v>
      </c>
      <c r="D17" s="43">
        <v>220</v>
      </c>
      <c r="E17" s="15">
        <f t="shared" ref="E17:E55" si="5">(D17-C17)/C17</f>
        <v>0.1111111111111111</v>
      </c>
      <c r="F17" s="22">
        <v>128</v>
      </c>
      <c r="G17" s="22">
        <v>160</v>
      </c>
      <c r="H17" s="16">
        <f t="shared" ref="H17:H43" si="6">(G17-F17)/F17</f>
        <v>0.25</v>
      </c>
      <c r="I17" s="22">
        <v>0</v>
      </c>
      <c r="J17" s="22">
        <v>0</v>
      </c>
      <c r="K17" s="48"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7">D17/M17</f>
        <v>0.72607260726072609</v>
      </c>
      <c r="Q17" s="19">
        <f t="shared" ref="Q17:Q47" si="8">G17/N17</f>
        <v>1.118881118881119</v>
      </c>
      <c r="R17" s="20">
        <f t="shared" ref="R17:R47" si="9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265</v>
      </c>
      <c r="D18" s="47">
        <v>311</v>
      </c>
      <c r="E18" s="48">
        <f t="shared" si="5"/>
        <v>0.17358490566037735</v>
      </c>
      <c r="F18" s="46">
        <v>165</v>
      </c>
      <c r="G18" s="46">
        <v>209</v>
      </c>
      <c r="H18" s="49">
        <f t="shared" si="6"/>
        <v>0.26666666666666666</v>
      </c>
      <c r="I18" s="46">
        <v>0</v>
      </c>
      <c r="J18" s="46">
        <v>0</v>
      </c>
      <c r="K18" s="15">
        <v>0</v>
      </c>
      <c r="L18" s="44"/>
      <c r="M18" s="50">
        <v>442</v>
      </c>
      <c r="N18" s="50">
        <v>219</v>
      </c>
      <c r="O18" s="50">
        <v>217</v>
      </c>
      <c r="P18" s="19">
        <f t="shared" si="7"/>
        <v>0.7036199095022625</v>
      </c>
      <c r="Q18" s="19">
        <f t="shared" si="8"/>
        <v>0.954337899543379</v>
      </c>
      <c r="R18" s="20">
        <f t="shared" si="9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116</v>
      </c>
      <c r="D19" s="53">
        <v>127</v>
      </c>
      <c r="E19" s="54">
        <f t="shared" si="5"/>
        <v>9.4827586206896547E-2</v>
      </c>
      <c r="F19" s="52">
        <v>19</v>
      </c>
      <c r="G19" s="52">
        <v>15</v>
      </c>
      <c r="H19" s="55">
        <f t="shared" si="6"/>
        <v>-0.21052631578947367</v>
      </c>
      <c r="I19" s="52">
        <v>0</v>
      </c>
      <c r="J19" s="52">
        <v>0</v>
      </c>
      <c r="K19" s="54">
        <v>0</v>
      </c>
      <c r="L19" s="56"/>
      <c r="M19" s="57">
        <v>153</v>
      </c>
      <c r="N19" s="57">
        <v>42</v>
      </c>
      <c r="O19" s="57">
        <v>40</v>
      </c>
      <c r="P19" s="58">
        <f t="shared" si="7"/>
        <v>0.83006535947712423</v>
      </c>
      <c r="Q19" s="58">
        <f t="shared" si="8"/>
        <v>0.35714285714285715</v>
      </c>
      <c r="R19" s="59">
        <f t="shared" si="9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245</v>
      </c>
      <c r="D20" s="47">
        <v>238</v>
      </c>
      <c r="E20" s="48">
        <f t="shared" si="5"/>
        <v>-2.8571428571428571E-2</v>
      </c>
      <c r="F20" s="46">
        <v>169</v>
      </c>
      <c r="G20" s="46">
        <v>179</v>
      </c>
      <c r="H20" s="49">
        <f t="shared" si="6"/>
        <v>5.9171597633136092E-2</v>
      </c>
      <c r="I20" s="46">
        <v>0</v>
      </c>
      <c r="J20" s="46">
        <v>0</v>
      </c>
      <c r="K20" s="48">
        <v>0</v>
      </c>
      <c r="L20" s="44"/>
      <c r="M20" s="50">
        <v>335</v>
      </c>
      <c r="N20" s="50">
        <v>157</v>
      </c>
      <c r="O20" s="50">
        <v>153</v>
      </c>
      <c r="P20" s="61">
        <f t="shared" si="7"/>
        <v>0.71044776119402986</v>
      </c>
      <c r="Q20" s="61">
        <f t="shared" si="8"/>
        <v>1.1401273885350318</v>
      </c>
      <c r="R20" s="62">
        <f t="shared" si="9"/>
        <v>0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332</v>
      </c>
      <c r="D21" s="43">
        <v>330</v>
      </c>
      <c r="E21" s="15">
        <f t="shared" si="5"/>
        <v>-6.024096385542169E-3</v>
      </c>
      <c r="F21" s="22">
        <v>219</v>
      </c>
      <c r="G21" s="22">
        <v>237</v>
      </c>
      <c r="H21" s="16">
        <f t="shared" si="6"/>
        <v>8.2191780821917804E-2</v>
      </c>
      <c r="I21" s="22">
        <v>0</v>
      </c>
      <c r="J21" s="22">
        <v>0</v>
      </c>
      <c r="K21" s="15">
        <v>0</v>
      </c>
      <c r="L21" s="44"/>
      <c r="M21" s="18">
        <v>567</v>
      </c>
      <c r="N21" s="18">
        <v>304</v>
      </c>
      <c r="O21" s="18">
        <v>298</v>
      </c>
      <c r="P21" s="19">
        <f t="shared" si="7"/>
        <v>0.58201058201058198</v>
      </c>
      <c r="Q21" s="19">
        <f t="shared" si="8"/>
        <v>0.77960526315789469</v>
      </c>
      <c r="R21" s="20">
        <f t="shared" si="9"/>
        <v>0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158</v>
      </c>
      <c r="D22" s="53">
        <v>166</v>
      </c>
      <c r="E22" s="54">
        <f t="shared" si="5"/>
        <v>5.0632911392405063E-2</v>
      </c>
      <c r="F22" s="52">
        <v>22</v>
      </c>
      <c r="G22" s="52">
        <v>57</v>
      </c>
      <c r="H22" s="55">
        <f t="shared" si="6"/>
        <v>1.5909090909090908</v>
      </c>
      <c r="I22" s="52">
        <v>0</v>
      </c>
      <c r="J22" s="52">
        <v>0</v>
      </c>
      <c r="K22" s="54">
        <v>0</v>
      </c>
      <c r="L22" s="56"/>
      <c r="M22" s="57">
        <v>186</v>
      </c>
      <c r="N22" s="57">
        <v>75</v>
      </c>
      <c r="O22" s="57">
        <v>75</v>
      </c>
      <c r="P22" s="58">
        <f t="shared" si="7"/>
        <v>0.89247311827956988</v>
      </c>
      <c r="Q22" s="58">
        <f t="shared" si="8"/>
        <v>0.76</v>
      </c>
      <c r="R22" s="59">
        <f t="shared" si="9"/>
        <v>0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265</v>
      </c>
      <c r="D23" s="47">
        <v>280</v>
      </c>
      <c r="E23" s="48">
        <f t="shared" si="5"/>
        <v>5.6603773584905662E-2</v>
      </c>
      <c r="F23" s="46">
        <v>196</v>
      </c>
      <c r="G23" s="46">
        <v>216</v>
      </c>
      <c r="H23" s="49">
        <f t="shared" si="6"/>
        <v>0.10204081632653061</v>
      </c>
      <c r="I23" s="46">
        <v>0</v>
      </c>
      <c r="J23" s="46">
        <v>0</v>
      </c>
      <c r="K23" s="48">
        <v>0</v>
      </c>
      <c r="L23" s="44"/>
      <c r="M23" s="50">
        <v>307</v>
      </c>
      <c r="N23" s="50">
        <v>129</v>
      </c>
      <c r="O23" s="50">
        <v>128</v>
      </c>
      <c r="P23" s="61">
        <f t="shared" si="7"/>
        <v>0.91205211726384361</v>
      </c>
      <c r="Q23" s="61">
        <f t="shared" si="8"/>
        <v>1.6744186046511629</v>
      </c>
      <c r="R23" s="62">
        <f t="shared" si="9"/>
        <v>0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357</v>
      </c>
      <c r="D24" s="43">
        <v>382</v>
      </c>
      <c r="E24" s="15">
        <f t="shared" si="5"/>
        <v>7.0028011204481794E-2</v>
      </c>
      <c r="F24" s="22">
        <v>259</v>
      </c>
      <c r="G24" s="22">
        <v>280</v>
      </c>
      <c r="H24" s="16">
        <f t="shared" si="6"/>
        <v>8.1081081081081086E-2</v>
      </c>
      <c r="I24" s="22">
        <v>0</v>
      </c>
      <c r="J24" s="22">
        <v>0</v>
      </c>
      <c r="K24" s="15">
        <v>0</v>
      </c>
      <c r="L24" s="44"/>
      <c r="M24" s="18">
        <v>478</v>
      </c>
      <c r="N24" s="18">
        <v>225</v>
      </c>
      <c r="O24" s="18">
        <v>223</v>
      </c>
      <c r="P24" s="19">
        <f t="shared" si="7"/>
        <v>0.79916317991631802</v>
      </c>
      <c r="Q24" s="19">
        <f t="shared" si="8"/>
        <v>1.2444444444444445</v>
      </c>
      <c r="R24" s="20">
        <f t="shared" si="9"/>
        <v>0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212</v>
      </c>
      <c r="D25" s="53">
        <v>207</v>
      </c>
      <c r="E25" s="54">
        <f t="shared" si="5"/>
        <v>-2.358490566037736E-2</v>
      </c>
      <c r="F25" s="52">
        <v>36</v>
      </c>
      <c r="G25" s="52">
        <v>20</v>
      </c>
      <c r="H25" s="55">
        <f t="shared" si="6"/>
        <v>-0.44444444444444442</v>
      </c>
      <c r="I25" s="52">
        <v>0</v>
      </c>
      <c r="J25" s="52">
        <v>0</v>
      </c>
      <c r="K25" s="54">
        <v>0</v>
      </c>
      <c r="L25" s="56"/>
      <c r="M25" s="57">
        <v>224</v>
      </c>
      <c r="N25" s="57">
        <v>59</v>
      </c>
      <c r="O25" s="57">
        <v>58</v>
      </c>
      <c r="P25" s="58">
        <f t="shared" si="7"/>
        <v>0.9241071428571429</v>
      </c>
      <c r="Q25" s="58">
        <f t="shared" si="8"/>
        <v>0.33898305084745761</v>
      </c>
      <c r="R25" s="59">
        <f t="shared" si="9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145</v>
      </c>
      <c r="D26" s="47">
        <v>160</v>
      </c>
      <c r="E26" s="48">
        <f t="shared" si="5"/>
        <v>0.10344827586206896</v>
      </c>
      <c r="F26" s="46">
        <v>100</v>
      </c>
      <c r="G26" s="46">
        <v>121</v>
      </c>
      <c r="H26" s="49">
        <f t="shared" si="6"/>
        <v>0.21</v>
      </c>
      <c r="I26" s="46">
        <v>0</v>
      </c>
      <c r="J26" s="46">
        <v>0</v>
      </c>
      <c r="K26" s="48">
        <v>0</v>
      </c>
      <c r="L26" s="44"/>
      <c r="M26" s="50">
        <v>217</v>
      </c>
      <c r="N26" s="50">
        <v>104</v>
      </c>
      <c r="O26" s="50">
        <v>102</v>
      </c>
      <c r="P26" s="61">
        <f t="shared" si="7"/>
        <v>0.73732718894009219</v>
      </c>
      <c r="Q26" s="61">
        <f t="shared" si="8"/>
        <v>1.1634615384615385</v>
      </c>
      <c r="R26" s="62">
        <f t="shared" si="9"/>
        <v>0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182</v>
      </c>
      <c r="D27" s="43">
        <v>181</v>
      </c>
      <c r="E27" s="15">
        <f t="shared" si="5"/>
        <v>-5.4945054945054949E-3</v>
      </c>
      <c r="F27" s="22">
        <v>125</v>
      </c>
      <c r="G27" s="22">
        <v>133</v>
      </c>
      <c r="H27" s="16">
        <f t="shared" si="6"/>
        <v>6.4000000000000001E-2</v>
      </c>
      <c r="I27" s="22">
        <v>0</v>
      </c>
      <c r="J27" s="22">
        <v>0</v>
      </c>
      <c r="K27" s="15">
        <v>0</v>
      </c>
      <c r="L27" s="44"/>
      <c r="M27" s="18">
        <v>316</v>
      </c>
      <c r="N27" s="18">
        <v>185</v>
      </c>
      <c r="O27" s="18">
        <v>182</v>
      </c>
      <c r="P27" s="19">
        <f t="shared" si="7"/>
        <v>0.57278481012658233</v>
      </c>
      <c r="Q27" s="19">
        <f t="shared" si="8"/>
        <v>0.7189189189189189</v>
      </c>
      <c r="R27" s="20">
        <f t="shared" si="9"/>
        <v>0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17</v>
      </c>
      <c r="E28" s="54">
        <f t="shared" si="5"/>
        <v>-0.29166666666666669</v>
      </c>
      <c r="F28" s="52">
        <v>2</v>
      </c>
      <c r="G28" s="52">
        <v>4</v>
      </c>
      <c r="H28" s="55">
        <f t="shared" si="6"/>
        <v>1</v>
      </c>
      <c r="I28" s="52">
        <v>0</v>
      </c>
      <c r="J28" s="52">
        <v>0</v>
      </c>
      <c r="K28" s="54">
        <v>0</v>
      </c>
      <c r="L28" s="56"/>
      <c r="M28" s="57">
        <v>25</v>
      </c>
      <c r="N28" s="57">
        <v>13</v>
      </c>
      <c r="O28" s="57">
        <v>13</v>
      </c>
      <c r="P28" s="58">
        <f t="shared" si="7"/>
        <v>0.68</v>
      </c>
      <c r="Q28" s="58">
        <f t="shared" si="8"/>
        <v>0.30769230769230771</v>
      </c>
      <c r="R28" s="59">
        <f t="shared" si="9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47</v>
      </c>
      <c r="D29" s="47">
        <v>50</v>
      </c>
      <c r="E29" s="48">
        <f t="shared" si="5"/>
        <v>6.3829787234042548E-2</v>
      </c>
      <c r="F29" s="46">
        <v>28</v>
      </c>
      <c r="G29" s="46">
        <v>37</v>
      </c>
      <c r="H29" s="49">
        <f t="shared" si="6"/>
        <v>0.32142857142857145</v>
      </c>
      <c r="I29" s="46">
        <v>0</v>
      </c>
      <c r="J29" s="46">
        <v>0</v>
      </c>
      <c r="K29" s="48">
        <v>0</v>
      </c>
      <c r="L29" s="44"/>
      <c r="M29" s="50">
        <v>75</v>
      </c>
      <c r="N29" s="50">
        <v>48</v>
      </c>
      <c r="O29" s="50">
        <v>48</v>
      </c>
      <c r="P29" s="61">
        <f t="shared" si="7"/>
        <v>0.66666666666666663</v>
      </c>
      <c r="Q29" s="61">
        <f t="shared" si="8"/>
        <v>0.77083333333333337</v>
      </c>
      <c r="R29" s="62">
        <f t="shared" si="9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62</v>
      </c>
      <c r="D30" s="43">
        <v>78</v>
      </c>
      <c r="E30" s="15">
        <f t="shared" si="5"/>
        <v>0.25806451612903225</v>
      </c>
      <c r="F30" s="22">
        <v>36</v>
      </c>
      <c r="G30" s="22">
        <v>54</v>
      </c>
      <c r="H30" s="16">
        <f t="shared" si="6"/>
        <v>0.5</v>
      </c>
      <c r="I30" s="22">
        <v>0</v>
      </c>
      <c r="J30" s="22">
        <v>0</v>
      </c>
      <c r="K30" s="15">
        <v>0</v>
      </c>
      <c r="L30" s="44"/>
      <c r="M30" s="18">
        <v>139</v>
      </c>
      <c r="N30" s="18">
        <v>83</v>
      </c>
      <c r="O30" s="18">
        <v>81</v>
      </c>
      <c r="P30" s="19">
        <f t="shared" si="7"/>
        <v>0.5611510791366906</v>
      </c>
      <c r="Q30" s="19">
        <f t="shared" si="8"/>
        <v>0.6506024096385542</v>
      </c>
      <c r="R30" s="20">
        <f t="shared" si="9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81</v>
      </c>
      <c r="D31" s="53">
        <v>78</v>
      </c>
      <c r="E31" s="54">
        <f t="shared" si="5"/>
        <v>-3.7037037037037035E-2</v>
      </c>
      <c r="F31" s="52">
        <v>23</v>
      </c>
      <c r="G31" s="52">
        <v>39</v>
      </c>
      <c r="H31" s="55">
        <f t="shared" si="6"/>
        <v>0.69565217391304346</v>
      </c>
      <c r="I31" s="52">
        <v>0</v>
      </c>
      <c r="J31" s="52">
        <v>0</v>
      </c>
      <c r="K31" s="54">
        <v>0</v>
      </c>
      <c r="L31" s="56"/>
      <c r="M31" s="57">
        <v>112</v>
      </c>
      <c r="N31" s="57">
        <v>63</v>
      </c>
      <c r="O31" s="57">
        <v>56</v>
      </c>
      <c r="P31" s="58">
        <f t="shared" si="7"/>
        <v>0.6964285714285714</v>
      </c>
      <c r="Q31" s="58">
        <f t="shared" si="8"/>
        <v>0.61904761904761907</v>
      </c>
      <c r="R31" s="59">
        <f t="shared" si="9"/>
        <v>0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19</v>
      </c>
      <c r="D32" s="47">
        <v>12</v>
      </c>
      <c r="E32" s="48">
        <f t="shared" si="5"/>
        <v>-0.36842105263157893</v>
      </c>
      <c r="F32" s="46">
        <v>18</v>
      </c>
      <c r="G32" s="46">
        <v>9</v>
      </c>
      <c r="H32" s="49">
        <f t="shared" si="6"/>
        <v>-0.5</v>
      </c>
      <c r="I32" s="46">
        <v>0</v>
      </c>
      <c r="J32" s="46">
        <v>0</v>
      </c>
      <c r="K32" s="48">
        <v>0</v>
      </c>
      <c r="L32" s="44"/>
      <c r="M32" s="50">
        <v>28</v>
      </c>
      <c r="N32" s="50">
        <v>19</v>
      </c>
      <c r="O32" s="50">
        <v>19</v>
      </c>
      <c r="P32" s="61">
        <f t="shared" si="7"/>
        <v>0.42857142857142855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30</v>
      </c>
      <c r="D33" s="43">
        <v>22</v>
      </c>
      <c r="E33" s="15">
        <f t="shared" si="5"/>
        <v>-0.26666666666666666</v>
      </c>
      <c r="F33" s="22">
        <v>27</v>
      </c>
      <c r="G33" s="22">
        <v>13</v>
      </c>
      <c r="H33" s="16">
        <f t="shared" si="6"/>
        <v>-0.51851851851851849</v>
      </c>
      <c r="I33" s="22">
        <v>0</v>
      </c>
      <c r="J33" s="22">
        <v>0</v>
      </c>
      <c r="K33" s="15">
        <v>0</v>
      </c>
      <c r="L33" s="44"/>
      <c r="M33" s="18">
        <v>44</v>
      </c>
      <c r="N33" s="18">
        <v>26</v>
      </c>
      <c r="O33" s="18">
        <v>26</v>
      </c>
      <c r="P33" s="19">
        <f t="shared" si="7"/>
        <v>0.5</v>
      </c>
      <c r="Q33" s="19">
        <f t="shared" si="8"/>
        <v>0.5</v>
      </c>
      <c r="R33" s="20">
        <f t="shared" si="9"/>
        <v>0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86</v>
      </c>
      <c r="D34" s="53">
        <v>94</v>
      </c>
      <c r="E34" s="54">
        <f t="shared" si="5"/>
        <v>9.3023255813953487E-2</v>
      </c>
      <c r="F34" s="52">
        <v>9</v>
      </c>
      <c r="G34" s="52">
        <v>14</v>
      </c>
      <c r="H34" s="55">
        <f t="shared" si="6"/>
        <v>0.55555555555555558</v>
      </c>
      <c r="I34" s="52">
        <v>0</v>
      </c>
      <c r="J34" s="52">
        <v>0</v>
      </c>
      <c r="K34" s="54">
        <v>0</v>
      </c>
      <c r="L34" s="56"/>
      <c r="M34" s="57">
        <v>103</v>
      </c>
      <c r="N34" s="57">
        <v>35</v>
      </c>
      <c r="O34" s="57">
        <v>35</v>
      </c>
      <c r="P34" s="58">
        <f t="shared" si="7"/>
        <v>0.91262135922330101</v>
      </c>
      <c r="Q34" s="58">
        <f t="shared" si="8"/>
        <v>0.4</v>
      </c>
      <c r="R34" s="59">
        <f t="shared" si="9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68</v>
      </c>
      <c r="D35" s="47">
        <v>97</v>
      </c>
      <c r="E35" s="48">
        <f t="shared" si="5"/>
        <v>0.4264705882352941</v>
      </c>
      <c r="F35" s="46">
        <v>45</v>
      </c>
      <c r="G35" s="46">
        <v>62</v>
      </c>
      <c r="H35" s="49">
        <f t="shared" si="6"/>
        <v>0.37777777777777777</v>
      </c>
      <c r="I35" s="46">
        <v>0</v>
      </c>
      <c r="J35" s="46">
        <v>0</v>
      </c>
      <c r="K35" s="48">
        <v>0</v>
      </c>
      <c r="L35" s="44"/>
      <c r="M35" s="50">
        <v>107</v>
      </c>
      <c r="N35" s="50">
        <v>57</v>
      </c>
      <c r="O35" s="50">
        <v>57</v>
      </c>
      <c r="P35" s="61">
        <f t="shared" si="7"/>
        <v>0.90654205607476634</v>
      </c>
      <c r="Q35" s="61">
        <f t="shared" si="8"/>
        <v>1.0877192982456141</v>
      </c>
      <c r="R35" s="62">
        <f t="shared" si="9"/>
        <v>0</v>
      </c>
      <c r="S35" s="21"/>
      <c r="T35" s="2"/>
      <c r="U35" s="2"/>
    </row>
    <row r="36" spans="1:21" ht="15.75" thickBot="1">
      <c r="A36" s="79"/>
      <c r="B36" s="42" t="s">
        <v>15</v>
      </c>
      <c r="C36" s="43">
        <v>105</v>
      </c>
      <c r="D36" s="43">
        <v>130</v>
      </c>
      <c r="E36" s="15">
        <f t="shared" si="5"/>
        <v>0.23809523809523808</v>
      </c>
      <c r="F36" s="22">
        <v>61</v>
      </c>
      <c r="G36" s="22">
        <v>86</v>
      </c>
      <c r="H36" s="16">
        <f t="shared" si="6"/>
        <v>0.4098360655737705</v>
      </c>
      <c r="I36" s="22">
        <v>0</v>
      </c>
      <c r="J36" s="22">
        <v>0</v>
      </c>
      <c r="K36" s="15">
        <v>0</v>
      </c>
      <c r="L36" s="44"/>
      <c r="M36" s="18">
        <v>228</v>
      </c>
      <c r="N36" s="18">
        <v>137</v>
      </c>
      <c r="O36" s="18">
        <v>135</v>
      </c>
      <c r="P36" s="19">
        <f t="shared" si="7"/>
        <v>0.57017543859649122</v>
      </c>
      <c r="Q36" s="19">
        <f t="shared" si="8"/>
        <v>0.62773722627737227</v>
      </c>
      <c r="R36" s="20">
        <f t="shared" si="9"/>
        <v>0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24</v>
      </c>
      <c r="D37" s="53">
        <v>32</v>
      </c>
      <c r="E37" s="54">
        <f t="shared" si="5"/>
        <v>0.33333333333333331</v>
      </c>
      <c r="F37" s="52">
        <v>8</v>
      </c>
      <c r="G37" s="52">
        <v>4</v>
      </c>
      <c r="H37" s="55">
        <f t="shared" si="6"/>
        <v>-0.5</v>
      </c>
      <c r="I37" s="52">
        <v>0</v>
      </c>
      <c r="J37" s="52">
        <v>0</v>
      </c>
      <c r="K37" s="54">
        <v>0</v>
      </c>
      <c r="L37" s="56"/>
      <c r="M37" s="57">
        <v>45</v>
      </c>
      <c r="N37" s="57">
        <v>24</v>
      </c>
      <c r="O37" s="57">
        <v>24</v>
      </c>
      <c r="P37" s="58">
        <f t="shared" si="7"/>
        <v>0.71111111111111114</v>
      </c>
      <c r="Q37" s="58">
        <f t="shared" si="8"/>
        <v>0.16666666666666666</v>
      </c>
      <c r="R37" s="59">
        <f t="shared" si="9"/>
        <v>0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12</v>
      </c>
      <c r="D38" s="70">
        <v>15</v>
      </c>
      <c r="E38" s="71">
        <f t="shared" si="5"/>
        <v>0.25</v>
      </c>
      <c r="F38" s="72">
        <v>8</v>
      </c>
      <c r="G38" s="72">
        <v>12</v>
      </c>
      <c r="H38" s="73">
        <f t="shared" si="6"/>
        <v>0.5</v>
      </c>
      <c r="I38" s="72">
        <v>0</v>
      </c>
      <c r="J38" s="72">
        <v>0</v>
      </c>
      <c r="K38" s="71">
        <v>0</v>
      </c>
      <c r="L38" s="74"/>
      <c r="M38" s="75">
        <v>15</v>
      </c>
      <c r="N38" s="75">
        <v>6</v>
      </c>
      <c r="O38" s="75">
        <v>6</v>
      </c>
      <c r="P38" s="76">
        <f t="shared" si="7"/>
        <v>1</v>
      </c>
      <c r="Q38" s="76">
        <f t="shared" si="8"/>
        <v>2</v>
      </c>
      <c r="R38" s="77">
        <f t="shared" si="9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21</v>
      </c>
      <c r="D39" s="43">
        <v>24</v>
      </c>
      <c r="E39" s="15">
        <f t="shared" si="5"/>
        <v>0.14285714285714285</v>
      </c>
      <c r="F39" s="22">
        <v>16</v>
      </c>
      <c r="G39" s="22">
        <v>19</v>
      </c>
      <c r="H39" s="16">
        <f t="shared" si="6"/>
        <v>0.1875</v>
      </c>
      <c r="I39" s="22">
        <v>0</v>
      </c>
      <c r="J39" s="22">
        <v>0</v>
      </c>
      <c r="K39" s="15">
        <v>0</v>
      </c>
      <c r="L39" s="44"/>
      <c r="M39" s="18">
        <v>39</v>
      </c>
      <c r="N39" s="18">
        <v>21</v>
      </c>
      <c r="O39" s="18">
        <v>21</v>
      </c>
      <c r="P39" s="19">
        <f t="shared" si="7"/>
        <v>0.61538461538461542</v>
      </c>
      <c r="Q39" s="19">
        <f t="shared" si="8"/>
        <v>0.90476190476190477</v>
      </c>
      <c r="R39" s="20">
        <f t="shared" si="9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35</v>
      </c>
      <c r="D40" s="53">
        <v>23</v>
      </c>
      <c r="E40" s="54">
        <f t="shared" si="5"/>
        <v>-0.34285714285714286</v>
      </c>
      <c r="F40" s="52">
        <v>6</v>
      </c>
      <c r="G40" s="52">
        <v>3</v>
      </c>
      <c r="H40" s="55">
        <f t="shared" si="6"/>
        <v>-0.5</v>
      </c>
      <c r="I40" s="52">
        <v>0</v>
      </c>
      <c r="J40" s="52">
        <v>0</v>
      </c>
      <c r="K40" s="54">
        <v>0</v>
      </c>
      <c r="L40" s="56"/>
      <c r="M40" s="57">
        <v>42</v>
      </c>
      <c r="N40" s="57">
        <v>8</v>
      </c>
      <c r="O40" s="57">
        <v>8</v>
      </c>
      <c r="P40" s="58">
        <f t="shared" si="7"/>
        <v>0.54761904761904767</v>
      </c>
      <c r="Q40" s="58">
        <f t="shared" si="8"/>
        <v>0.375</v>
      </c>
      <c r="R40" s="59">
        <f t="shared" si="9"/>
        <v>0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179</v>
      </c>
      <c r="D41" s="70">
        <v>190</v>
      </c>
      <c r="E41" s="71">
        <f t="shared" si="5"/>
        <v>6.1452513966480445E-2</v>
      </c>
      <c r="F41" s="72">
        <v>145</v>
      </c>
      <c r="G41" s="72">
        <v>167</v>
      </c>
      <c r="H41" s="73">
        <f t="shared" si="6"/>
        <v>0.15172413793103448</v>
      </c>
      <c r="I41" s="72">
        <v>0</v>
      </c>
      <c r="J41" s="72">
        <v>0</v>
      </c>
      <c r="K41" s="71">
        <v>0</v>
      </c>
      <c r="L41" s="74"/>
      <c r="M41" s="75">
        <v>590</v>
      </c>
      <c r="N41" s="75">
        <v>349</v>
      </c>
      <c r="O41" s="75">
        <v>346</v>
      </c>
      <c r="P41" s="76">
        <f t="shared" si="7"/>
        <v>0.32203389830508472</v>
      </c>
      <c r="Q41" s="76">
        <f t="shared" si="8"/>
        <v>0.47851002865329512</v>
      </c>
      <c r="R41" s="77">
        <f t="shared" si="9"/>
        <v>0</v>
      </c>
      <c r="S41" s="21"/>
      <c r="T41" s="2"/>
      <c r="U41" s="2"/>
    </row>
    <row r="42" spans="1:21" ht="15.75" thickBot="1">
      <c r="A42" s="80"/>
      <c r="B42" s="51" t="s">
        <v>15</v>
      </c>
      <c r="C42" s="52">
        <v>287</v>
      </c>
      <c r="D42" s="53">
        <v>271</v>
      </c>
      <c r="E42" s="54">
        <f t="shared" si="5"/>
        <v>-5.5749128919860627E-2</v>
      </c>
      <c r="F42" s="52">
        <v>219</v>
      </c>
      <c r="G42" s="52">
        <v>219</v>
      </c>
      <c r="H42" s="55">
        <f t="shared" si="6"/>
        <v>0</v>
      </c>
      <c r="I42" s="52">
        <v>0</v>
      </c>
      <c r="J42" s="52">
        <v>0</v>
      </c>
      <c r="K42" s="54">
        <v>0</v>
      </c>
      <c r="L42" s="56"/>
      <c r="M42" s="57">
        <v>1199</v>
      </c>
      <c r="N42" s="57">
        <v>749</v>
      </c>
      <c r="O42" s="57">
        <v>730</v>
      </c>
      <c r="P42" s="58">
        <f t="shared" si="7"/>
        <v>0.22602168473728107</v>
      </c>
      <c r="Q42" s="58">
        <f t="shared" si="8"/>
        <v>0.2923898531375167</v>
      </c>
      <c r="R42" s="59">
        <f t="shared" si="9"/>
        <v>0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5"/>
        <v>-0.33333333333333331</v>
      </c>
      <c r="F43" s="46">
        <v>3</v>
      </c>
      <c r="G43" s="63">
        <v>1</v>
      </c>
      <c r="H43" s="49">
        <f t="shared" si="6"/>
        <v>-0.66666666666666663</v>
      </c>
      <c r="I43" s="46">
        <v>0</v>
      </c>
      <c r="J43" s="23">
        <v>0</v>
      </c>
      <c r="K43" s="48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7</v>
      </c>
      <c r="D44" s="43">
        <v>8</v>
      </c>
      <c r="E44" s="15">
        <f t="shared" si="5"/>
        <v>0.14285714285714285</v>
      </c>
      <c r="F44" s="22">
        <v>5</v>
      </c>
      <c r="G44" s="22">
        <v>5</v>
      </c>
      <c r="H44" s="49">
        <f>(G44-F44)/F44</f>
        <v>0</v>
      </c>
      <c r="I44" s="22">
        <v>0</v>
      </c>
      <c r="J44" s="22">
        <v>0</v>
      </c>
      <c r="K44" s="48">
        <v>0</v>
      </c>
      <c r="L44" s="44"/>
      <c r="M44" s="18">
        <v>23</v>
      </c>
      <c r="N44" s="18">
        <v>17</v>
      </c>
      <c r="O44" s="18">
        <v>16</v>
      </c>
      <c r="P44" s="19">
        <f t="shared" si="7"/>
        <v>0.34782608695652173</v>
      </c>
      <c r="Q44" s="19">
        <f t="shared" si="8"/>
        <v>0.29411764705882354</v>
      </c>
      <c r="R44" s="20">
        <f t="shared" si="9"/>
        <v>0</v>
      </c>
      <c r="S44" s="21"/>
    </row>
    <row r="45" spans="1:21" ht="15.75" thickBot="1">
      <c r="A45" s="80"/>
      <c r="B45" s="51" t="s">
        <v>16</v>
      </c>
      <c r="C45" s="52">
        <v>7</v>
      </c>
      <c r="D45" s="53">
        <v>19</v>
      </c>
      <c r="E45" s="54">
        <f t="shared" si="5"/>
        <v>1.7142857142857142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14</v>
      </c>
      <c r="N45" s="57">
        <v>7</v>
      </c>
      <c r="O45" s="57">
        <v>7</v>
      </c>
      <c r="P45" s="58">
        <f t="shared" si="7"/>
        <v>1.3571428571428572</v>
      </c>
      <c r="Q45" s="58">
        <f t="shared" si="8"/>
        <v>0.2857142857142857</v>
      </c>
      <c r="R45" s="59">
        <f t="shared" si="9"/>
        <v>0</v>
      </c>
      <c r="S45" s="21"/>
    </row>
    <row r="46" spans="1:21" ht="15.75" thickBot="1">
      <c r="A46" s="80" t="s">
        <v>25</v>
      </c>
      <c r="B46" s="42" t="s">
        <v>14</v>
      </c>
      <c r="C46" s="46">
        <v>3</v>
      </c>
      <c r="D46" s="47">
        <v>4</v>
      </c>
      <c r="E46" s="48">
        <f t="shared" si="5"/>
        <v>0.33333333333333331</v>
      </c>
      <c r="F46" s="46">
        <v>3</v>
      </c>
      <c r="G46" s="46">
        <v>4</v>
      </c>
      <c r="H46" s="49">
        <f>(G46-F46)/F46</f>
        <v>0.33333333333333331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7"/>
        <v>0.30769230769230771</v>
      </c>
      <c r="Q46" s="61">
        <f t="shared" si="8"/>
        <v>0.36363636363636365</v>
      </c>
      <c r="R46" s="62">
        <f t="shared" si="9"/>
        <v>0</v>
      </c>
      <c r="S46" s="21"/>
    </row>
    <row r="47" spans="1:21" ht="15.75" thickBot="1">
      <c r="A47" s="80"/>
      <c r="B47" s="51" t="s">
        <v>15</v>
      </c>
      <c r="C47" s="52">
        <v>3</v>
      </c>
      <c r="D47" s="53">
        <v>5</v>
      </c>
      <c r="E47" s="54">
        <f t="shared" si="5"/>
        <v>0.66666666666666663</v>
      </c>
      <c r="F47" s="52">
        <v>3</v>
      </c>
      <c r="G47" s="52">
        <v>4</v>
      </c>
      <c r="H47" s="55">
        <f>(G47-F47)/F47</f>
        <v>0.33333333333333331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7"/>
        <v>0.17857142857142858</v>
      </c>
      <c r="Q47" s="58">
        <f t="shared" si="8"/>
        <v>0.17391304347826086</v>
      </c>
      <c r="R47" s="59">
        <f t="shared" si="9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7"/>
        <v>0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1</v>
      </c>
      <c r="E49" s="54">
        <f t="shared" si="5"/>
        <v>0</v>
      </c>
      <c r="F49" s="52">
        <v>1</v>
      </c>
      <c r="G49" s="52">
        <v>0</v>
      </c>
      <c r="H49" s="55">
        <f t="shared" ref="H49:H55" si="10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7"/>
        <v>0.14285714285714285</v>
      </c>
      <c r="Q49" s="58">
        <f t="shared" ref="Q49:Q55" si="11">G49/N49</f>
        <v>0</v>
      </c>
      <c r="R49" s="59">
        <f t="shared" ref="R49:R55" si="12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18</v>
      </c>
      <c r="D50" s="47">
        <v>24</v>
      </c>
      <c r="E50" s="48">
        <f t="shared" si="5"/>
        <v>0.33333333333333331</v>
      </c>
      <c r="F50" s="46">
        <v>16</v>
      </c>
      <c r="G50" s="46">
        <v>22</v>
      </c>
      <c r="H50" s="49">
        <f t="shared" si="10"/>
        <v>0.375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7"/>
        <v>0.27586206896551724</v>
      </c>
      <c r="Q50" s="61">
        <f t="shared" si="11"/>
        <v>0.3728813559322034</v>
      </c>
      <c r="R50" s="62">
        <f t="shared" si="12"/>
        <v>0</v>
      </c>
      <c r="S50" s="21"/>
    </row>
    <row r="51" spans="1:19" ht="15.75" thickBot="1">
      <c r="A51" s="80"/>
      <c r="B51" s="51" t="s">
        <v>15</v>
      </c>
      <c r="C51" s="52">
        <v>25</v>
      </c>
      <c r="D51" s="53">
        <v>35</v>
      </c>
      <c r="E51" s="54">
        <f t="shared" si="5"/>
        <v>0.4</v>
      </c>
      <c r="F51" s="52">
        <v>20</v>
      </c>
      <c r="G51" s="52">
        <v>29</v>
      </c>
      <c r="H51" s="55">
        <f t="shared" si="10"/>
        <v>0.45</v>
      </c>
      <c r="I51" s="52">
        <v>0</v>
      </c>
      <c r="J51" s="52">
        <v>0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7"/>
        <v>0.22012578616352202</v>
      </c>
      <c r="Q51" s="58">
        <f t="shared" si="11"/>
        <v>0.25438596491228072</v>
      </c>
      <c r="R51" s="59">
        <f t="shared" si="12"/>
        <v>0</v>
      </c>
      <c r="S51" s="21"/>
    </row>
    <row r="52" spans="1:19" ht="15.75" thickBot="1">
      <c r="A52" s="80" t="s">
        <v>28</v>
      </c>
      <c r="B52" s="42" t="s">
        <v>14</v>
      </c>
      <c r="C52" s="46">
        <v>9</v>
      </c>
      <c r="D52" s="47">
        <v>7</v>
      </c>
      <c r="E52" s="48">
        <f t="shared" si="5"/>
        <v>-0.22222222222222221</v>
      </c>
      <c r="F52" s="46">
        <v>9</v>
      </c>
      <c r="G52" s="46">
        <v>7</v>
      </c>
      <c r="H52" s="49">
        <f t="shared" si="10"/>
        <v>-0.22222222222222221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7"/>
        <v>0.20588235294117646</v>
      </c>
      <c r="Q52" s="61">
        <f t="shared" si="11"/>
        <v>0.41176470588235292</v>
      </c>
      <c r="R52" s="62">
        <f t="shared" si="12"/>
        <v>0</v>
      </c>
      <c r="S52" s="21"/>
    </row>
    <row r="53" spans="1:19" ht="15.75" thickBot="1">
      <c r="A53" s="80"/>
      <c r="B53" s="51" t="s">
        <v>15</v>
      </c>
      <c r="C53" s="52">
        <v>12</v>
      </c>
      <c r="D53" s="53">
        <v>8</v>
      </c>
      <c r="E53" s="54">
        <f t="shared" si="5"/>
        <v>-0.33333333333333331</v>
      </c>
      <c r="F53" s="52">
        <v>10</v>
      </c>
      <c r="G53" s="52">
        <v>8</v>
      </c>
      <c r="H53" s="55">
        <f t="shared" si="10"/>
        <v>-0.2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7"/>
        <v>0.11940298507462686</v>
      </c>
      <c r="Q53" s="58">
        <f t="shared" si="11"/>
        <v>0.17777777777777778</v>
      </c>
      <c r="R53" s="59">
        <f t="shared" si="12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5"/>
        <v>-0.5</v>
      </c>
      <c r="F54" s="46">
        <v>1</v>
      </c>
      <c r="G54" s="46">
        <v>0</v>
      </c>
      <c r="H54" s="49">
        <f t="shared" si="10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7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5"/>
        <v>-0.5</v>
      </c>
      <c r="F55" s="52">
        <v>1</v>
      </c>
      <c r="G55" s="52">
        <v>0</v>
      </c>
      <c r="H55" s="55">
        <f t="shared" si="10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7"/>
        <v>0.125</v>
      </c>
      <c r="Q55" s="58">
        <f t="shared" si="11"/>
        <v>0</v>
      </c>
      <c r="R55" s="59">
        <f t="shared" si="12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
UAF Planning, Analysis and Institutional Research&amp;R&amp;D
www.uaf.edu/pair</oddFooter>
  </headerFooter>
  <rowBreaks count="1" manualBreakCount="1">
    <brk id="40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65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69</v>
      </c>
      <c r="D6" s="9" t="s">
        <v>66</v>
      </c>
      <c r="E6" s="8" t="s">
        <v>86</v>
      </c>
      <c r="F6" s="8" t="s">
        <v>70</v>
      </c>
      <c r="G6" s="8" t="s">
        <v>67</v>
      </c>
      <c r="H6" s="8" t="s">
        <v>86</v>
      </c>
      <c r="I6" s="8" t="s">
        <v>71</v>
      </c>
      <c r="J6" s="8" t="s">
        <v>68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1599</v>
      </c>
      <c r="D7" s="14">
        <v>1698</v>
      </c>
      <c r="E7" s="15">
        <f t="shared" ref="E7:E15" si="0">(D7-C7)/C7</f>
        <v>6.1913696060037521E-2</v>
      </c>
      <c r="F7" s="14">
        <v>1099</v>
      </c>
      <c r="G7" s="14">
        <v>1234</v>
      </c>
      <c r="H7" s="16">
        <f t="shared" ref="H7:H15" si="1">(G7-F7)/F7</f>
        <v>0.12283894449499545</v>
      </c>
      <c r="I7" s="14">
        <v>0</v>
      </c>
      <c r="J7" s="14">
        <v>0</v>
      </c>
      <c r="K7" s="15">
        <v>0</v>
      </c>
      <c r="L7" s="17"/>
      <c r="M7" s="18">
        <v>3744</v>
      </c>
      <c r="N7" s="18">
        <v>2157</v>
      </c>
      <c r="O7" s="18">
        <v>2115</v>
      </c>
      <c r="P7" s="19">
        <f t="shared" ref="P7:P15" si="2">D7/M7</f>
        <v>0.45352564102564102</v>
      </c>
      <c r="Q7" s="19">
        <f t="shared" ref="Q7:Q15" si="3">G7/N7</f>
        <v>0.5720908669448308</v>
      </c>
      <c r="R7" s="20">
        <f t="shared" ref="R7:R15" si="4">J7/O7</f>
        <v>0</v>
      </c>
      <c r="S7" s="21"/>
      <c r="T7" s="2"/>
      <c r="U7" s="2"/>
    </row>
    <row r="8" spans="1:21">
      <c r="A8" s="91" t="s">
        <v>5</v>
      </c>
      <c r="B8" s="92"/>
      <c r="C8" s="22">
        <v>359</v>
      </c>
      <c r="D8" s="22">
        <v>346</v>
      </c>
      <c r="E8" s="15">
        <f t="shared" si="0"/>
        <v>-3.6211699164345405E-2</v>
      </c>
      <c r="F8" s="22">
        <v>246</v>
      </c>
      <c r="G8" s="22">
        <v>278</v>
      </c>
      <c r="H8" s="16">
        <f t="shared" si="1"/>
        <v>0.13008130081300814</v>
      </c>
      <c r="I8" s="22">
        <v>0</v>
      </c>
      <c r="J8" s="22">
        <v>0</v>
      </c>
      <c r="K8" s="15">
        <v>0</v>
      </c>
      <c r="L8" s="17"/>
      <c r="M8" s="18">
        <v>392</v>
      </c>
      <c r="N8" s="18">
        <v>198</v>
      </c>
      <c r="O8" s="18">
        <v>195</v>
      </c>
      <c r="P8" s="19">
        <f t="shared" si="2"/>
        <v>0.88265306122448983</v>
      </c>
      <c r="Q8" s="19">
        <f t="shared" si="3"/>
        <v>1.404040404040404</v>
      </c>
      <c r="R8" s="20">
        <f t="shared" si="4"/>
        <v>0</v>
      </c>
      <c r="S8" s="21"/>
      <c r="T8" s="2"/>
      <c r="U8" s="2"/>
    </row>
    <row r="9" spans="1:21">
      <c r="A9" s="91" t="s">
        <v>40</v>
      </c>
      <c r="B9" s="92"/>
      <c r="C9" s="22">
        <v>274</v>
      </c>
      <c r="D9" s="22">
        <v>268</v>
      </c>
      <c r="E9" s="15">
        <f t="shared" si="0"/>
        <v>-2.1897810218978103E-2</v>
      </c>
      <c r="F9" s="22">
        <v>202</v>
      </c>
      <c r="G9" s="22">
        <v>210</v>
      </c>
      <c r="H9" s="16">
        <f t="shared" si="1"/>
        <v>3.9603960396039604E-2</v>
      </c>
      <c r="I9" s="22">
        <v>0</v>
      </c>
      <c r="J9" s="22">
        <v>0</v>
      </c>
      <c r="K9" s="15">
        <v>0</v>
      </c>
      <c r="L9" s="17"/>
      <c r="M9" s="18">
        <v>343</v>
      </c>
      <c r="N9" s="18">
        <v>169</v>
      </c>
      <c r="O9" s="18">
        <v>167</v>
      </c>
      <c r="P9" s="19">
        <f t="shared" si="2"/>
        <v>0.78134110787172006</v>
      </c>
      <c r="Q9" s="19">
        <f t="shared" si="3"/>
        <v>1.2426035502958579</v>
      </c>
      <c r="R9" s="20">
        <f t="shared" si="4"/>
        <v>0</v>
      </c>
      <c r="S9" s="21"/>
      <c r="T9" s="2"/>
      <c r="U9" s="2"/>
    </row>
    <row r="10" spans="1:21">
      <c r="A10" s="91" t="s">
        <v>6</v>
      </c>
      <c r="B10" s="92"/>
      <c r="C10" s="22">
        <v>1148</v>
      </c>
      <c r="D10" s="22">
        <v>1255</v>
      </c>
      <c r="E10" s="15">
        <f t="shared" si="0"/>
        <v>9.3205574912891984E-2</v>
      </c>
      <c r="F10" s="22">
        <v>834</v>
      </c>
      <c r="G10" s="22">
        <v>954</v>
      </c>
      <c r="H10" s="16">
        <f t="shared" si="1"/>
        <v>0.14388489208633093</v>
      </c>
      <c r="I10" s="22">
        <v>0</v>
      </c>
      <c r="J10" s="22">
        <v>0</v>
      </c>
      <c r="K10" s="15">
        <v>0</v>
      </c>
      <c r="L10" s="17"/>
      <c r="M10" s="18">
        <v>2120</v>
      </c>
      <c r="N10" s="18">
        <v>1104</v>
      </c>
      <c r="O10" s="18">
        <v>1092</v>
      </c>
      <c r="P10" s="19">
        <f t="shared" si="2"/>
        <v>0.59198113207547165</v>
      </c>
      <c r="Q10" s="19">
        <f t="shared" si="3"/>
        <v>0.86413043478260865</v>
      </c>
      <c r="R10" s="20">
        <f t="shared" si="4"/>
        <v>0</v>
      </c>
      <c r="S10" s="21"/>
      <c r="T10" s="2"/>
      <c r="U10" s="2"/>
    </row>
    <row r="11" spans="1:21">
      <c r="A11" s="91" t="s">
        <v>7</v>
      </c>
      <c r="B11" s="92"/>
      <c r="C11" s="14">
        <v>54</v>
      </c>
      <c r="D11" s="14">
        <v>72</v>
      </c>
      <c r="E11" s="15">
        <f t="shared" si="0"/>
        <v>0.33333333333333331</v>
      </c>
      <c r="F11" s="14">
        <v>47</v>
      </c>
      <c r="G11" s="14">
        <v>50</v>
      </c>
      <c r="H11" s="16">
        <f t="shared" si="1"/>
        <v>6.3829787234042548E-2</v>
      </c>
      <c r="I11" s="14">
        <v>0</v>
      </c>
      <c r="J11" s="14">
        <v>0</v>
      </c>
      <c r="K11" s="15">
        <v>0</v>
      </c>
      <c r="L11" s="17"/>
      <c r="M11" s="18">
        <v>575</v>
      </c>
      <c r="N11" s="18">
        <v>460</v>
      </c>
      <c r="O11" s="18">
        <v>443</v>
      </c>
      <c r="P11" s="19">
        <f t="shared" si="2"/>
        <v>0.12521739130434784</v>
      </c>
      <c r="Q11" s="19">
        <f t="shared" si="3"/>
        <v>0.10869565217391304</v>
      </c>
      <c r="R11" s="20">
        <f t="shared" si="4"/>
        <v>0</v>
      </c>
      <c r="S11" s="21"/>
      <c r="T11" s="2"/>
      <c r="U11" s="2"/>
    </row>
    <row r="12" spans="1:21">
      <c r="A12" s="91" t="s">
        <v>8</v>
      </c>
      <c r="B12" s="92"/>
      <c r="C12" s="14">
        <v>307</v>
      </c>
      <c r="D12" s="14">
        <v>320</v>
      </c>
      <c r="E12" s="15">
        <f t="shared" si="0"/>
        <v>4.2345276872964167E-2</v>
      </c>
      <c r="F12" s="14">
        <v>216</v>
      </c>
      <c r="G12" s="14">
        <v>226</v>
      </c>
      <c r="H12" s="16">
        <f t="shared" si="1"/>
        <v>4.6296296296296294E-2</v>
      </c>
      <c r="I12" s="14">
        <v>0</v>
      </c>
      <c r="J12" s="14">
        <v>0</v>
      </c>
      <c r="K12" s="15">
        <v>0</v>
      </c>
      <c r="L12" s="17"/>
      <c r="M12" s="18">
        <v>985</v>
      </c>
      <c r="N12" s="18">
        <v>536</v>
      </c>
      <c r="O12" s="18">
        <v>525</v>
      </c>
      <c r="P12" s="19">
        <f t="shared" si="2"/>
        <v>0.32487309644670048</v>
      </c>
      <c r="Q12" s="19">
        <f t="shared" si="3"/>
        <v>0.42164179104477612</v>
      </c>
      <c r="R12" s="20">
        <f t="shared" si="4"/>
        <v>0</v>
      </c>
      <c r="S12" s="21"/>
      <c r="T12" s="2"/>
      <c r="U12" s="2"/>
    </row>
    <row r="13" spans="1:21">
      <c r="A13" s="91" t="s">
        <v>9</v>
      </c>
      <c r="B13" s="92"/>
      <c r="C13" s="23">
        <v>90</v>
      </c>
      <c r="D13" s="23">
        <v>51</v>
      </c>
      <c r="E13" s="15">
        <f t="shared" si="0"/>
        <v>-0.43333333333333335</v>
      </c>
      <c r="F13" s="23">
        <v>2</v>
      </c>
      <c r="G13" s="23">
        <v>4</v>
      </c>
      <c r="H13" s="16">
        <f t="shared" si="1"/>
        <v>1</v>
      </c>
      <c r="I13" s="23">
        <v>0</v>
      </c>
      <c r="J13" s="23">
        <v>0</v>
      </c>
      <c r="K13" s="15">
        <v>0</v>
      </c>
      <c r="L13" s="17"/>
      <c r="M13" s="18">
        <v>64</v>
      </c>
      <c r="N13" s="18">
        <v>57</v>
      </c>
      <c r="O13" s="18">
        <v>55</v>
      </c>
      <c r="P13" s="19">
        <f t="shared" si="2"/>
        <v>0.796875</v>
      </c>
      <c r="Q13" s="19">
        <f t="shared" si="3"/>
        <v>7.0175438596491224E-2</v>
      </c>
      <c r="R13" s="20">
        <f t="shared" si="4"/>
        <v>0</v>
      </c>
      <c r="S13" s="21"/>
      <c r="T13" s="2"/>
      <c r="U13" s="2"/>
    </row>
    <row r="14" spans="1:21">
      <c r="A14" s="82" t="s">
        <v>10</v>
      </c>
      <c r="B14" s="83"/>
      <c r="C14" s="22">
        <v>730</v>
      </c>
      <c r="D14" s="22">
        <v>744</v>
      </c>
      <c r="E14" s="15">
        <f t="shared" si="0"/>
        <v>1.9178082191780823E-2</v>
      </c>
      <c r="F14" s="22">
        <v>112</v>
      </c>
      <c r="G14" s="22">
        <v>83</v>
      </c>
      <c r="H14" s="16">
        <f t="shared" si="1"/>
        <v>-0.25892857142857145</v>
      </c>
      <c r="I14" s="22">
        <v>0</v>
      </c>
      <c r="J14" s="22">
        <v>0</v>
      </c>
      <c r="K14" s="15">
        <v>0</v>
      </c>
      <c r="L14" s="17"/>
      <c r="M14" s="18">
        <v>904</v>
      </c>
      <c r="N14" s="18">
        <v>326</v>
      </c>
      <c r="O14" s="18">
        <v>316</v>
      </c>
      <c r="P14" s="19">
        <f t="shared" si="2"/>
        <v>0.82300884955752207</v>
      </c>
      <c r="Q14" s="19">
        <f t="shared" si="3"/>
        <v>0.254601226993865</v>
      </c>
      <c r="R14" s="20">
        <f t="shared" si="4"/>
        <v>0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2329</v>
      </c>
      <c r="D15" s="26">
        <f>D7+D14</f>
        <v>2442</v>
      </c>
      <c r="E15" s="27">
        <f t="shared" si="0"/>
        <v>4.8518677544010305E-2</v>
      </c>
      <c r="F15" s="25">
        <f>F7+F14</f>
        <v>1211</v>
      </c>
      <c r="G15" s="25">
        <f>G7+G14</f>
        <v>1317</v>
      </c>
      <c r="H15" s="28">
        <f t="shared" si="1"/>
        <v>8.7530966143682901E-2</v>
      </c>
      <c r="I15" s="25">
        <f>I7+I14</f>
        <v>0</v>
      </c>
      <c r="J15" s="25">
        <f>J7+J14</f>
        <v>0</v>
      </c>
      <c r="K15" s="27">
        <v>0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2"/>
        <v>0.5253872633390706</v>
      </c>
      <c r="Q15" s="31">
        <f t="shared" si="3"/>
        <v>0.53040676600886028</v>
      </c>
      <c r="R15" s="32">
        <f t="shared" si="4"/>
        <v>0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188</v>
      </c>
      <c r="D17" s="43">
        <v>215</v>
      </c>
      <c r="E17" s="15">
        <f t="shared" ref="E17:E55" si="5">(D17-C17)/C17</f>
        <v>0.14361702127659576</v>
      </c>
      <c r="F17" s="22">
        <v>124</v>
      </c>
      <c r="G17" s="22">
        <v>152</v>
      </c>
      <c r="H17" s="16">
        <f t="shared" ref="H17:H43" si="6">(G17-F17)/F17</f>
        <v>0.22580645161290322</v>
      </c>
      <c r="I17" s="22">
        <v>0</v>
      </c>
      <c r="J17" s="22">
        <v>0</v>
      </c>
      <c r="K17" s="48"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7">D17/M17</f>
        <v>0.70957095709570961</v>
      </c>
      <c r="Q17" s="19">
        <f t="shared" ref="Q17:Q47" si="8">G17/N17</f>
        <v>1.0629370629370629</v>
      </c>
      <c r="R17" s="20">
        <f t="shared" ref="R17:R47" si="9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248</v>
      </c>
      <c r="D18" s="47">
        <v>300</v>
      </c>
      <c r="E18" s="48">
        <f t="shared" si="5"/>
        <v>0.20967741935483872</v>
      </c>
      <c r="F18" s="46">
        <v>159</v>
      </c>
      <c r="G18" s="46">
        <v>198</v>
      </c>
      <c r="H18" s="49">
        <f t="shared" si="6"/>
        <v>0.24528301886792453</v>
      </c>
      <c r="I18" s="46">
        <v>0</v>
      </c>
      <c r="J18" s="46">
        <v>0</v>
      </c>
      <c r="K18" s="15">
        <v>0</v>
      </c>
      <c r="L18" s="44"/>
      <c r="M18" s="50">
        <v>442</v>
      </c>
      <c r="N18" s="50">
        <v>219</v>
      </c>
      <c r="O18" s="50">
        <v>217</v>
      </c>
      <c r="P18" s="19">
        <f t="shared" si="7"/>
        <v>0.67873303167420818</v>
      </c>
      <c r="Q18" s="19">
        <f t="shared" si="8"/>
        <v>0.90410958904109584</v>
      </c>
      <c r="R18" s="20">
        <f t="shared" si="9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115</v>
      </c>
      <c r="D19" s="53">
        <v>125</v>
      </c>
      <c r="E19" s="54">
        <f t="shared" si="5"/>
        <v>8.6956521739130432E-2</v>
      </c>
      <c r="F19" s="52">
        <v>17</v>
      </c>
      <c r="G19" s="52">
        <v>11</v>
      </c>
      <c r="H19" s="55">
        <f t="shared" si="6"/>
        <v>-0.35294117647058826</v>
      </c>
      <c r="I19" s="52">
        <v>0</v>
      </c>
      <c r="J19" s="52">
        <v>0</v>
      </c>
      <c r="K19" s="54">
        <v>0</v>
      </c>
      <c r="L19" s="56"/>
      <c r="M19" s="57">
        <v>153</v>
      </c>
      <c r="N19" s="57">
        <v>42</v>
      </c>
      <c r="O19" s="57">
        <v>40</v>
      </c>
      <c r="P19" s="58">
        <f t="shared" si="7"/>
        <v>0.81699346405228757</v>
      </c>
      <c r="Q19" s="58">
        <f t="shared" si="8"/>
        <v>0.26190476190476192</v>
      </c>
      <c r="R19" s="59">
        <f t="shared" si="9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233</v>
      </c>
      <c r="D20" s="47">
        <v>231</v>
      </c>
      <c r="E20" s="48">
        <f t="shared" si="5"/>
        <v>-8.5836909871244635E-3</v>
      </c>
      <c r="F20" s="46">
        <v>163</v>
      </c>
      <c r="G20" s="46">
        <v>176</v>
      </c>
      <c r="H20" s="49">
        <f t="shared" si="6"/>
        <v>7.9754601226993863E-2</v>
      </c>
      <c r="I20" s="46">
        <v>0</v>
      </c>
      <c r="J20" s="46">
        <v>0</v>
      </c>
      <c r="K20" s="48">
        <v>0</v>
      </c>
      <c r="L20" s="44"/>
      <c r="M20" s="50">
        <v>335</v>
      </c>
      <c r="N20" s="50">
        <v>157</v>
      </c>
      <c r="O20" s="50">
        <v>153</v>
      </c>
      <c r="P20" s="61">
        <f t="shared" si="7"/>
        <v>0.68955223880597016</v>
      </c>
      <c r="Q20" s="61">
        <f t="shared" si="8"/>
        <v>1.1210191082802548</v>
      </c>
      <c r="R20" s="62">
        <f t="shared" si="9"/>
        <v>0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320</v>
      </c>
      <c r="D21" s="43">
        <v>314</v>
      </c>
      <c r="E21" s="15">
        <f t="shared" si="5"/>
        <v>-1.8749999999999999E-2</v>
      </c>
      <c r="F21" s="22">
        <v>209</v>
      </c>
      <c r="G21" s="22">
        <v>233</v>
      </c>
      <c r="H21" s="16">
        <f t="shared" si="6"/>
        <v>0.11483253588516747</v>
      </c>
      <c r="I21" s="22">
        <v>0</v>
      </c>
      <c r="J21" s="22">
        <v>0</v>
      </c>
      <c r="K21" s="15">
        <v>0</v>
      </c>
      <c r="L21" s="44"/>
      <c r="M21" s="18">
        <v>567</v>
      </c>
      <c r="N21" s="18">
        <v>304</v>
      </c>
      <c r="O21" s="18">
        <v>298</v>
      </c>
      <c r="P21" s="19">
        <f t="shared" si="7"/>
        <v>0.55379188712522043</v>
      </c>
      <c r="Q21" s="19">
        <f t="shared" si="8"/>
        <v>0.76644736842105265</v>
      </c>
      <c r="R21" s="20">
        <f t="shared" si="9"/>
        <v>0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157</v>
      </c>
      <c r="D22" s="53">
        <v>163</v>
      </c>
      <c r="E22" s="54">
        <f t="shared" si="5"/>
        <v>3.8216560509554139E-2</v>
      </c>
      <c r="F22" s="52">
        <v>18</v>
      </c>
      <c r="G22" s="52">
        <v>14</v>
      </c>
      <c r="H22" s="55">
        <f t="shared" si="6"/>
        <v>-0.22222222222222221</v>
      </c>
      <c r="I22" s="52">
        <v>0</v>
      </c>
      <c r="J22" s="52">
        <v>0</v>
      </c>
      <c r="K22" s="54">
        <v>0</v>
      </c>
      <c r="L22" s="56"/>
      <c r="M22" s="57">
        <v>186</v>
      </c>
      <c r="N22" s="57">
        <v>75</v>
      </c>
      <c r="O22" s="57">
        <v>75</v>
      </c>
      <c r="P22" s="58">
        <f t="shared" si="7"/>
        <v>0.87634408602150538</v>
      </c>
      <c r="Q22" s="58">
        <f t="shared" si="8"/>
        <v>0.18666666666666668</v>
      </c>
      <c r="R22" s="59">
        <f t="shared" si="9"/>
        <v>0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255</v>
      </c>
      <c r="D23" s="47">
        <v>274</v>
      </c>
      <c r="E23" s="48">
        <f t="shared" si="5"/>
        <v>7.4509803921568626E-2</v>
      </c>
      <c r="F23" s="46">
        <v>190</v>
      </c>
      <c r="G23" s="46">
        <v>212</v>
      </c>
      <c r="H23" s="49">
        <f t="shared" si="6"/>
        <v>0.11578947368421053</v>
      </c>
      <c r="I23" s="46">
        <v>0</v>
      </c>
      <c r="J23" s="46">
        <v>0</v>
      </c>
      <c r="K23" s="48">
        <v>0</v>
      </c>
      <c r="L23" s="44"/>
      <c r="M23" s="50">
        <v>307</v>
      </c>
      <c r="N23" s="50">
        <v>129</v>
      </c>
      <c r="O23" s="50">
        <v>128</v>
      </c>
      <c r="P23" s="61">
        <f t="shared" si="7"/>
        <v>0.89250814332247552</v>
      </c>
      <c r="Q23" s="61">
        <f t="shared" si="8"/>
        <v>1.6434108527131783</v>
      </c>
      <c r="R23" s="62">
        <f t="shared" si="9"/>
        <v>0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345</v>
      </c>
      <c r="D24" s="43">
        <v>368</v>
      </c>
      <c r="E24" s="15">
        <f t="shared" si="5"/>
        <v>6.6666666666666666E-2</v>
      </c>
      <c r="F24" s="22">
        <v>248</v>
      </c>
      <c r="G24" s="22">
        <v>274</v>
      </c>
      <c r="H24" s="16">
        <f t="shared" si="6"/>
        <v>0.10483870967741936</v>
      </c>
      <c r="I24" s="22">
        <v>0</v>
      </c>
      <c r="J24" s="22">
        <v>0</v>
      </c>
      <c r="K24" s="15">
        <v>0</v>
      </c>
      <c r="L24" s="44"/>
      <c r="M24" s="18">
        <v>478</v>
      </c>
      <c r="N24" s="18">
        <v>225</v>
      </c>
      <c r="O24" s="18">
        <v>223</v>
      </c>
      <c r="P24" s="19">
        <f t="shared" si="7"/>
        <v>0.76987447698744771</v>
      </c>
      <c r="Q24" s="19">
        <f t="shared" si="8"/>
        <v>1.2177777777777778</v>
      </c>
      <c r="R24" s="20">
        <f t="shared" si="9"/>
        <v>0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210</v>
      </c>
      <c r="D25" s="53">
        <v>203</v>
      </c>
      <c r="E25" s="54">
        <f t="shared" si="5"/>
        <v>-3.3333333333333333E-2</v>
      </c>
      <c r="F25" s="52">
        <v>29</v>
      </c>
      <c r="G25" s="52">
        <v>15</v>
      </c>
      <c r="H25" s="55">
        <f t="shared" si="6"/>
        <v>-0.48275862068965519</v>
      </c>
      <c r="I25" s="52">
        <v>0</v>
      </c>
      <c r="J25" s="52">
        <v>0</v>
      </c>
      <c r="K25" s="54">
        <v>0</v>
      </c>
      <c r="L25" s="56"/>
      <c r="M25" s="57">
        <v>224</v>
      </c>
      <c r="N25" s="57">
        <v>59</v>
      </c>
      <c r="O25" s="57">
        <v>58</v>
      </c>
      <c r="P25" s="58">
        <f t="shared" si="7"/>
        <v>0.90625</v>
      </c>
      <c r="Q25" s="58">
        <f t="shared" si="8"/>
        <v>0.25423728813559321</v>
      </c>
      <c r="R25" s="59">
        <f t="shared" si="9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135</v>
      </c>
      <c r="D26" s="47">
        <v>156</v>
      </c>
      <c r="E26" s="48">
        <f t="shared" si="5"/>
        <v>0.15555555555555556</v>
      </c>
      <c r="F26" s="46">
        <v>95</v>
      </c>
      <c r="G26" s="46">
        <v>114</v>
      </c>
      <c r="H26" s="49">
        <f t="shared" si="6"/>
        <v>0.2</v>
      </c>
      <c r="I26" s="46">
        <v>0</v>
      </c>
      <c r="J26" s="46">
        <v>0</v>
      </c>
      <c r="K26" s="48">
        <v>0</v>
      </c>
      <c r="L26" s="44"/>
      <c r="M26" s="50">
        <v>217</v>
      </c>
      <c r="N26" s="50">
        <v>104</v>
      </c>
      <c r="O26" s="50">
        <v>102</v>
      </c>
      <c r="P26" s="61">
        <f t="shared" si="7"/>
        <v>0.71889400921658986</v>
      </c>
      <c r="Q26" s="61">
        <f t="shared" si="8"/>
        <v>1.0961538461538463</v>
      </c>
      <c r="R26" s="62">
        <f t="shared" si="9"/>
        <v>0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165</v>
      </c>
      <c r="D27" s="43">
        <v>171</v>
      </c>
      <c r="E27" s="15">
        <f t="shared" si="5"/>
        <v>3.6363636363636362E-2</v>
      </c>
      <c r="F27" s="22">
        <v>107</v>
      </c>
      <c r="G27" s="22">
        <v>122</v>
      </c>
      <c r="H27" s="16">
        <f t="shared" si="6"/>
        <v>0.14018691588785046</v>
      </c>
      <c r="I27" s="22">
        <v>0</v>
      </c>
      <c r="J27" s="22">
        <v>0</v>
      </c>
      <c r="K27" s="15">
        <v>0</v>
      </c>
      <c r="L27" s="44"/>
      <c r="M27" s="18">
        <v>316</v>
      </c>
      <c r="N27" s="18">
        <v>185</v>
      </c>
      <c r="O27" s="18">
        <v>182</v>
      </c>
      <c r="P27" s="19">
        <f t="shared" si="7"/>
        <v>0.54113924050632911</v>
      </c>
      <c r="Q27" s="19">
        <f t="shared" si="8"/>
        <v>0.6594594594594595</v>
      </c>
      <c r="R27" s="20">
        <f t="shared" si="9"/>
        <v>0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24</v>
      </c>
      <c r="D28" s="53">
        <v>17</v>
      </c>
      <c r="E28" s="54">
        <f t="shared" si="5"/>
        <v>-0.29166666666666669</v>
      </c>
      <c r="F28" s="52">
        <v>2</v>
      </c>
      <c r="G28" s="52">
        <v>1</v>
      </c>
      <c r="H28" s="55">
        <f t="shared" si="6"/>
        <v>-0.5</v>
      </c>
      <c r="I28" s="52">
        <v>0</v>
      </c>
      <c r="J28" s="52">
        <v>0</v>
      </c>
      <c r="K28" s="54">
        <v>0</v>
      </c>
      <c r="L28" s="56"/>
      <c r="M28" s="57">
        <v>25</v>
      </c>
      <c r="N28" s="57">
        <v>13</v>
      </c>
      <c r="O28" s="57">
        <v>13</v>
      </c>
      <c r="P28" s="58">
        <f t="shared" si="7"/>
        <v>0.68</v>
      </c>
      <c r="Q28" s="58">
        <f t="shared" si="8"/>
        <v>7.6923076923076927E-2</v>
      </c>
      <c r="R28" s="59">
        <f t="shared" si="9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45</v>
      </c>
      <c r="D29" s="47">
        <v>49</v>
      </c>
      <c r="E29" s="48">
        <f t="shared" si="5"/>
        <v>8.8888888888888892E-2</v>
      </c>
      <c r="F29" s="46">
        <v>26</v>
      </c>
      <c r="G29" s="46">
        <v>36</v>
      </c>
      <c r="H29" s="49">
        <f t="shared" si="6"/>
        <v>0.38461538461538464</v>
      </c>
      <c r="I29" s="46">
        <v>0</v>
      </c>
      <c r="J29" s="46">
        <v>0</v>
      </c>
      <c r="K29" s="48">
        <v>0</v>
      </c>
      <c r="L29" s="44"/>
      <c r="M29" s="50">
        <v>75</v>
      </c>
      <c r="N29" s="50">
        <v>48</v>
      </c>
      <c r="O29" s="50">
        <v>48</v>
      </c>
      <c r="P29" s="61">
        <f t="shared" si="7"/>
        <v>0.65333333333333332</v>
      </c>
      <c r="Q29" s="61">
        <f t="shared" si="8"/>
        <v>0.75</v>
      </c>
      <c r="R29" s="62">
        <f t="shared" si="9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59</v>
      </c>
      <c r="D30" s="43">
        <v>74</v>
      </c>
      <c r="E30" s="15">
        <f t="shared" si="5"/>
        <v>0.25423728813559321</v>
      </c>
      <c r="F30" s="22">
        <v>33</v>
      </c>
      <c r="G30" s="22">
        <v>52</v>
      </c>
      <c r="H30" s="16">
        <f t="shared" si="6"/>
        <v>0.5757575757575758</v>
      </c>
      <c r="I30" s="22">
        <v>0</v>
      </c>
      <c r="J30" s="22">
        <v>0</v>
      </c>
      <c r="K30" s="15">
        <v>0</v>
      </c>
      <c r="L30" s="44"/>
      <c r="M30" s="18">
        <v>139</v>
      </c>
      <c r="N30" s="18">
        <v>83</v>
      </c>
      <c r="O30" s="18">
        <v>81</v>
      </c>
      <c r="P30" s="19">
        <f t="shared" si="7"/>
        <v>0.53237410071942448</v>
      </c>
      <c r="Q30" s="19">
        <f t="shared" si="8"/>
        <v>0.62650602409638556</v>
      </c>
      <c r="R30" s="20">
        <f t="shared" si="9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81</v>
      </c>
      <c r="D31" s="53">
        <v>75</v>
      </c>
      <c r="E31" s="54">
        <f t="shared" si="5"/>
        <v>-7.407407407407407E-2</v>
      </c>
      <c r="F31" s="52">
        <v>23</v>
      </c>
      <c r="G31" s="52">
        <v>24</v>
      </c>
      <c r="H31" s="55">
        <f t="shared" si="6"/>
        <v>4.3478260869565216E-2</v>
      </c>
      <c r="I31" s="52">
        <v>0</v>
      </c>
      <c r="J31" s="52">
        <v>0</v>
      </c>
      <c r="K31" s="54">
        <v>0</v>
      </c>
      <c r="L31" s="56"/>
      <c r="M31" s="57">
        <v>112</v>
      </c>
      <c r="N31" s="57">
        <v>63</v>
      </c>
      <c r="O31" s="57">
        <v>56</v>
      </c>
      <c r="P31" s="58">
        <f t="shared" si="7"/>
        <v>0.6696428571428571</v>
      </c>
      <c r="Q31" s="58">
        <f t="shared" si="8"/>
        <v>0.38095238095238093</v>
      </c>
      <c r="R31" s="59">
        <f t="shared" si="9"/>
        <v>0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17</v>
      </c>
      <c r="D32" s="47">
        <v>11</v>
      </c>
      <c r="E32" s="48">
        <f t="shared" si="5"/>
        <v>-0.35294117647058826</v>
      </c>
      <c r="F32" s="46">
        <v>16</v>
      </c>
      <c r="G32" s="46">
        <v>9</v>
      </c>
      <c r="H32" s="49">
        <f t="shared" si="6"/>
        <v>-0.4375</v>
      </c>
      <c r="I32" s="46">
        <v>0</v>
      </c>
      <c r="J32" s="46">
        <v>0</v>
      </c>
      <c r="K32" s="48">
        <v>0</v>
      </c>
      <c r="L32" s="44"/>
      <c r="M32" s="50">
        <v>28</v>
      </c>
      <c r="N32" s="50">
        <v>19</v>
      </c>
      <c r="O32" s="50">
        <v>19</v>
      </c>
      <c r="P32" s="61">
        <f t="shared" si="7"/>
        <v>0.39285714285714285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27</v>
      </c>
      <c r="D33" s="43">
        <v>20</v>
      </c>
      <c r="E33" s="15">
        <f t="shared" si="5"/>
        <v>-0.25925925925925924</v>
      </c>
      <c r="F33" s="22">
        <v>25</v>
      </c>
      <c r="G33" s="22">
        <v>13</v>
      </c>
      <c r="H33" s="16">
        <f t="shared" si="6"/>
        <v>-0.48</v>
      </c>
      <c r="I33" s="22">
        <v>0</v>
      </c>
      <c r="J33" s="22">
        <v>0</v>
      </c>
      <c r="K33" s="15">
        <v>0</v>
      </c>
      <c r="L33" s="44"/>
      <c r="M33" s="18">
        <v>44</v>
      </c>
      <c r="N33" s="18">
        <v>26</v>
      </c>
      <c r="O33" s="18">
        <v>26</v>
      </c>
      <c r="P33" s="19">
        <f t="shared" si="7"/>
        <v>0.45454545454545453</v>
      </c>
      <c r="Q33" s="19">
        <f t="shared" si="8"/>
        <v>0.5</v>
      </c>
      <c r="R33" s="20">
        <f t="shared" si="9"/>
        <v>0</v>
      </c>
      <c r="S33" s="21"/>
      <c r="T33" s="2"/>
      <c r="U33" s="2"/>
    </row>
    <row r="34" spans="1:21" ht="15.75" thickBot="1">
      <c r="A34" s="80"/>
      <c r="B34" s="51" t="s">
        <v>16</v>
      </c>
      <c r="C34" s="52">
        <v>82</v>
      </c>
      <c r="D34" s="53">
        <v>93</v>
      </c>
      <c r="E34" s="54">
        <f t="shared" si="5"/>
        <v>0.13414634146341464</v>
      </c>
      <c r="F34" s="52">
        <v>7</v>
      </c>
      <c r="G34" s="52">
        <v>9</v>
      </c>
      <c r="H34" s="55">
        <f t="shared" si="6"/>
        <v>0.2857142857142857</v>
      </c>
      <c r="I34" s="52">
        <v>0</v>
      </c>
      <c r="J34" s="52">
        <v>0</v>
      </c>
      <c r="K34" s="54">
        <v>0</v>
      </c>
      <c r="L34" s="56"/>
      <c r="M34" s="57">
        <v>103</v>
      </c>
      <c r="N34" s="57">
        <v>35</v>
      </c>
      <c r="O34" s="57">
        <v>35</v>
      </c>
      <c r="P34" s="58">
        <f t="shared" si="7"/>
        <v>0.90291262135922334</v>
      </c>
      <c r="Q34" s="58">
        <f t="shared" si="8"/>
        <v>0.25714285714285712</v>
      </c>
      <c r="R34" s="59">
        <f t="shared" si="9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63</v>
      </c>
      <c r="D35" s="47">
        <v>95</v>
      </c>
      <c r="E35" s="48">
        <f t="shared" si="5"/>
        <v>0.50793650793650791</v>
      </c>
      <c r="F35" s="46">
        <v>43</v>
      </c>
      <c r="G35" s="46">
        <v>62</v>
      </c>
      <c r="H35" s="49">
        <f t="shared" si="6"/>
        <v>0.44186046511627908</v>
      </c>
      <c r="I35" s="46">
        <v>0</v>
      </c>
      <c r="J35" s="46">
        <v>0</v>
      </c>
      <c r="K35" s="48">
        <v>0</v>
      </c>
      <c r="L35" s="44"/>
      <c r="M35" s="50">
        <v>107</v>
      </c>
      <c r="N35" s="50">
        <v>57</v>
      </c>
      <c r="O35" s="50">
        <v>57</v>
      </c>
      <c r="P35" s="61">
        <f t="shared" si="7"/>
        <v>0.88785046728971961</v>
      </c>
      <c r="Q35" s="61">
        <f t="shared" si="8"/>
        <v>1.0877192982456141</v>
      </c>
      <c r="R35" s="62">
        <f t="shared" si="9"/>
        <v>0</v>
      </c>
      <c r="S35" s="21"/>
      <c r="T35" s="2"/>
      <c r="U35" s="2"/>
    </row>
    <row r="36" spans="1:21" ht="15.75" thickBot="1">
      <c r="A36" s="79"/>
      <c r="B36" s="42" t="s">
        <v>15</v>
      </c>
      <c r="C36" s="43">
        <v>99</v>
      </c>
      <c r="D36" s="43">
        <v>122</v>
      </c>
      <c r="E36" s="15">
        <f t="shared" si="5"/>
        <v>0.23232323232323232</v>
      </c>
      <c r="F36" s="22">
        <v>58</v>
      </c>
      <c r="G36" s="22">
        <v>85</v>
      </c>
      <c r="H36" s="16">
        <f t="shared" si="6"/>
        <v>0.46551724137931033</v>
      </c>
      <c r="I36" s="22">
        <v>0</v>
      </c>
      <c r="J36" s="22">
        <v>0</v>
      </c>
      <c r="K36" s="15">
        <v>0</v>
      </c>
      <c r="L36" s="44"/>
      <c r="M36" s="18">
        <v>228</v>
      </c>
      <c r="N36" s="18">
        <v>137</v>
      </c>
      <c r="O36" s="18">
        <v>135</v>
      </c>
      <c r="P36" s="19">
        <f t="shared" si="7"/>
        <v>0.53508771929824561</v>
      </c>
      <c r="Q36" s="19">
        <f t="shared" si="8"/>
        <v>0.62043795620437958</v>
      </c>
      <c r="R36" s="20">
        <f t="shared" si="9"/>
        <v>0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23</v>
      </c>
      <c r="D37" s="53">
        <v>29</v>
      </c>
      <c r="E37" s="54">
        <f t="shared" si="5"/>
        <v>0.2608695652173913</v>
      </c>
      <c r="F37" s="52">
        <v>8</v>
      </c>
      <c r="G37" s="52">
        <v>4</v>
      </c>
      <c r="H37" s="55">
        <f t="shared" si="6"/>
        <v>-0.5</v>
      </c>
      <c r="I37" s="52">
        <v>0</v>
      </c>
      <c r="J37" s="52">
        <v>0</v>
      </c>
      <c r="K37" s="54">
        <v>0</v>
      </c>
      <c r="L37" s="56"/>
      <c r="M37" s="57">
        <v>45</v>
      </c>
      <c r="N37" s="57">
        <v>24</v>
      </c>
      <c r="O37" s="57">
        <v>24</v>
      </c>
      <c r="P37" s="58">
        <f t="shared" si="7"/>
        <v>0.64444444444444449</v>
      </c>
      <c r="Q37" s="58">
        <f t="shared" si="8"/>
        <v>0.16666666666666666</v>
      </c>
      <c r="R37" s="59">
        <f t="shared" si="9"/>
        <v>0</v>
      </c>
      <c r="S37" s="21"/>
      <c r="T37" s="2"/>
      <c r="U37" s="2"/>
    </row>
    <row r="38" spans="1:21" ht="15.75" thickBot="1">
      <c r="A38" s="79" t="s">
        <v>23</v>
      </c>
      <c r="B38" s="42" t="s">
        <v>14</v>
      </c>
      <c r="C38" s="47">
        <v>13</v>
      </c>
      <c r="D38" s="47">
        <v>14</v>
      </c>
      <c r="E38" s="48">
        <f t="shared" si="5"/>
        <v>7.6923076923076927E-2</v>
      </c>
      <c r="F38" s="46">
        <v>8</v>
      </c>
      <c r="G38" s="46">
        <v>11</v>
      </c>
      <c r="H38" s="49">
        <f t="shared" si="6"/>
        <v>0.375</v>
      </c>
      <c r="I38" s="46">
        <v>0</v>
      </c>
      <c r="J38" s="46">
        <v>0</v>
      </c>
      <c r="K38" s="48">
        <v>0</v>
      </c>
      <c r="L38" s="44"/>
      <c r="M38" s="50">
        <v>15</v>
      </c>
      <c r="N38" s="50">
        <v>6</v>
      </c>
      <c r="O38" s="50">
        <v>6</v>
      </c>
      <c r="P38" s="61">
        <f t="shared" si="7"/>
        <v>0.93333333333333335</v>
      </c>
      <c r="Q38" s="61">
        <f t="shared" si="8"/>
        <v>1.8333333333333333</v>
      </c>
      <c r="R38" s="62">
        <f t="shared" si="9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21</v>
      </c>
      <c r="D39" s="43">
        <v>24</v>
      </c>
      <c r="E39" s="15">
        <f t="shared" si="5"/>
        <v>0.14285714285714285</v>
      </c>
      <c r="F39" s="22">
        <v>15</v>
      </c>
      <c r="G39" s="22">
        <v>18</v>
      </c>
      <c r="H39" s="16">
        <f t="shared" si="6"/>
        <v>0.2</v>
      </c>
      <c r="I39" s="22">
        <v>0</v>
      </c>
      <c r="J39" s="22">
        <v>0</v>
      </c>
      <c r="K39" s="15">
        <v>0</v>
      </c>
      <c r="L39" s="44"/>
      <c r="M39" s="18">
        <v>39</v>
      </c>
      <c r="N39" s="18">
        <v>21</v>
      </c>
      <c r="O39" s="18">
        <v>21</v>
      </c>
      <c r="P39" s="19">
        <f t="shared" si="7"/>
        <v>0.61538461538461542</v>
      </c>
      <c r="Q39" s="19">
        <f t="shared" si="8"/>
        <v>0.8571428571428571</v>
      </c>
      <c r="R39" s="20">
        <f t="shared" si="9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32</v>
      </c>
      <c r="D40" s="53">
        <v>20</v>
      </c>
      <c r="E40" s="54">
        <f t="shared" si="5"/>
        <v>-0.375</v>
      </c>
      <c r="F40" s="52">
        <v>6</v>
      </c>
      <c r="G40" s="52">
        <v>3</v>
      </c>
      <c r="H40" s="55">
        <f t="shared" si="6"/>
        <v>-0.5</v>
      </c>
      <c r="I40" s="52">
        <v>0</v>
      </c>
      <c r="J40" s="52">
        <v>0</v>
      </c>
      <c r="K40" s="54">
        <v>0</v>
      </c>
      <c r="L40" s="56"/>
      <c r="M40" s="57">
        <v>42</v>
      </c>
      <c r="N40" s="57">
        <v>8</v>
      </c>
      <c r="O40" s="57">
        <v>8</v>
      </c>
      <c r="P40" s="58">
        <f t="shared" si="7"/>
        <v>0.47619047619047616</v>
      </c>
      <c r="Q40" s="58">
        <f t="shared" si="8"/>
        <v>0.375</v>
      </c>
      <c r="R40" s="59">
        <f t="shared" si="9"/>
        <v>0</v>
      </c>
      <c r="S40" s="21"/>
      <c r="T40" s="2"/>
      <c r="U40" s="2"/>
    </row>
    <row r="41" spans="1:21" ht="15.75" thickBot="1">
      <c r="A41" s="80" t="s">
        <v>31</v>
      </c>
      <c r="B41" s="42" t="s">
        <v>14</v>
      </c>
      <c r="C41" s="46">
        <v>165</v>
      </c>
      <c r="D41" s="47">
        <v>176</v>
      </c>
      <c r="E41" s="48">
        <f t="shared" si="5"/>
        <v>6.6666666666666666E-2</v>
      </c>
      <c r="F41" s="46">
        <v>138</v>
      </c>
      <c r="G41" s="46">
        <v>151</v>
      </c>
      <c r="H41" s="49">
        <f t="shared" si="6"/>
        <v>9.420289855072464E-2</v>
      </c>
      <c r="I41" s="46">
        <v>0</v>
      </c>
      <c r="J41" s="46">
        <v>0</v>
      </c>
      <c r="K41" s="48">
        <v>0</v>
      </c>
      <c r="L41" s="44"/>
      <c r="M41" s="50">
        <v>590</v>
      </c>
      <c r="N41" s="50">
        <v>349</v>
      </c>
      <c r="O41" s="50">
        <v>346</v>
      </c>
      <c r="P41" s="61">
        <f t="shared" si="7"/>
        <v>0.29830508474576273</v>
      </c>
      <c r="Q41" s="61">
        <f t="shared" si="8"/>
        <v>0.43266475644699143</v>
      </c>
      <c r="R41" s="62">
        <f t="shared" si="9"/>
        <v>0</v>
      </c>
      <c r="S41" s="21"/>
      <c r="T41" s="2"/>
      <c r="U41" s="2"/>
    </row>
    <row r="42" spans="1:21" ht="15.75" thickBot="1">
      <c r="A42" s="80"/>
      <c r="B42" s="51" t="s">
        <v>15</v>
      </c>
      <c r="C42" s="52">
        <v>268</v>
      </c>
      <c r="D42" s="53">
        <v>253</v>
      </c>
      <c r="E42" s="54">
        <f t="shared" si="5"/>
        <v>-5.5970149253731345E-2</v>
      </c>
      <c r="F42" s="52">
        <v>208</v>
      </c>
      <c r="G42" s="52">
        <v>196</v>
      </c>
      <c r="H42" s="55">
        <f t="shared" si="6"/>
        <v>-5.7692307692307696E-2</v>
      </c>
      <c r="I42" s="52">
        <v>0</v>
      </c>
      <c r="J42" s="52">
        <v>0</v>
      </c>
      <c r="K42" s="54">
        <v>0</v>
      </c>
      <c r="L42" s="56"/>
      <c r="M42" s="57">
        <v>1199</v>
      </c>
      <c r="N42" s="57">
        <v>749</v>
      </c>
      <c r="O42" s="57">
        <v>730</v>
      </c>
      <c r="P42" s="58">
        <f t="shared" si="7"/>
        <v>0.21100917431192662</v>
      </c>
      <c r="Q42" s="58">
        <f t="shared" si="8"/>
        <v>0.26168224299065418</v>
      </c>
      <c r="R42" s="59">
        <f t="shared" si="9"/>
        <v>0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2</v>
      </c>
      <c r="E43" s="48">
        <f t="shared" si="5"/>
        <v>-0.33333333333333331</v>
      </c>
      <c r="F43" s="46">
        <v>3</v>
      </c>
      <c r="G43" s="63">
        <v>1</v>
      </c>
      <c r="H43" s="49">
        <f t="shared" si="6"/>
        <v>-0.66666666666666663</v>
      </c>
      <c r="I43" s="46">
        <v>0</v>
      </c>
      <c r="J43" s="23">
        <v>0</v>
      </c>
      <c r="K43" s="48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7</v>
      </c>
      <c r="D44" s="43">
        <v>6</v>
      </c>
      <c r="E44" s="15">
        <f t="shared" si="5"/>
        <v>-0.14285714285714285</v>
      </c>
      <c r="F44" s="22">
        <v>5</v>
      </c>
      <c r="G44" s="22">
        <v>5</v>
      </c>
      <c r="H44" s="49">
        <f>(G44-F44)/F44</f>
        <v>0</v>
      </c>
      <c r="I44" s="22">
        <v>0</v>
      </c>
      <c r="J44" s="22">
        <v>0</v>
      </c>
      <c r="K44" s="48">
        <v>0</v>
      </c>
      <c r="L44" s="44"/>
      <c r="M44" s="18">
        <v>23</v>
      </c>
      <c r="N44" s="18">
        <v>17</v>
      </c>
      <c r="O44" s="18">
        <v>16</v>
      </c>
      <c r="P44" s="19">
        <f t="shared" si="7"/>
        <v>0.2608695652173913</v>
      </c>
      <c r="Q44" s="19">
        <f t="shared" si="8"/>
        <v>0.29411764705882354</v>
      </c>
      <c r="R44" s="20">
        <f t="shared" si="9"/>
        <v>0</v>
      </c>
      <c r="S44" s="21"/>
    </row>
    <row r="45" spans="1:21" ht="15.75" thickBot="1">
      <c r="A45" s="80"/>
      <c r="B45" s="51" t="s">
        <v>16</v>
      </c>
      <c r="C45" s="52">
        <v>6</v>
      </c>
      <c r="D45" s="53">
        <v>19</v>
      </c>
      <c r="E45" s="54">
        <f t="shared" si="5"/>
        <v>2.1666666666666665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14</v>
      </c>
      <c r="N45" s="57">
        <v>7</v>
      </c>
      <c r="O45" s="57">
        <v>7</v>
      </c>
      <c r="P45" s="58">
        <f t="shared" si="7"/>
        <v>1.3571428571428572</v>
      </c>
      <c r="Q45" s="58">
        <f t="shared" si="8"/>
        <v>0.2857142857142857</v>
      </c>
      <c r="R45" s="59">
        <f t="shared" si="9"/>
        <v>0</v>
      </c>
      <c r="S45" s="21"/>
    </row>
    <row r="46" spans="1:21" ht="15.75" thickBot="1">
      <c r="A46" s="80" t="s">
        <v>25</v>
      </c>
      <c r="B46" s="42" t="s">
        <v>14</v>
      </c>
      <c r="C46" s="46">
        <v>3</v>
      </c>
      <c r="D46" s="47">
        <v>4</v>
      </c>
      <c r="E46" s="48">
        <f t="shared" si="5"/>
        <v>0.33333333333333331</v>
      </c>
      <c r="F46" s="46">
        <v>3</v>
      </c>
      <c r="G46" s="46">
        <v>4</v>
      </c>
      <c r="H46" s="49">
        <f>(G46-F46)/F46</f>
        <v>0.33333333333333331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7"/>
        <v>0.30769230769230771</v>
      </c>
      <c r="Q46" s="61">
        <f t="shared" si="8"/>
        <v>0.36363636363636365</v>
      </c>
      <c r="R46" s="62">
        <f t="shared" si="9"/>
        <v>0</v>
      </c>
      <c r="S46" s="21"/>
    </row>
    <row r="47" spans="1:21" ht="15.75" thickBot="1">
      <c r="A47" s="80"/>
      <c r="B47" s="51" t="s">
        <v>15</v>
      </c>
      <c r="C47" s="52">
        <v>3</v>
      </c>
      <c r="D47" s="53">
        <v>4</v>
      </c>
      <c r="E47" s="54">
        <f t="shared" si="5"/>
        <v>0.33333333333333331</v>
      </c>
      <c r="F47" s="52">
        <v>3</v>
      </c>
      <c r="G47" s="52">
        <v>4</v>
      </c>
      <c r="H47" s="55">
        <f>(G47-F47)/F47</f>
        <v>0.33333333333333331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7"/>
        <v>0.14285714285714285</v>
      </c>
      <c r="Q47" s="58">
        <f t="shared" si="8"/>
        <v>0.17391304347826086</v>
      </c>
      <c r="R47" s="59">
        <f t="shared" si="9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7"/>
        <v>0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0</v>
      </c>
      <c r="E49" s="54">
        <f t="shared" si="5"/>
        <v>-1</v>
      </c>
      <c r="F49" s="52">
        <v>1</v>
      </c>
      <c r="G49" s="52">
        <v>0</v>
      </c>
      <c r="H49" s="55">
        <f t="shared" ref="H49:H55" si="10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7"/>
        <v>0</v>
      </c>
      <c r="Q49" s="58">
        <f t="shared" ref="Q49:Q55" si="11">G49/N49</f>
        <v>0</v>
      </c>
      <c r="R49" s="59">
        <f t="shared" ref="R49:R55" si="12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17</v>
      </c>
      <c r="D50" s="47">
        <v>20</v>
      </c>
      <c r="E50" s="48">
        <f t="shared" si="5"/>
        <v>0.17647058823529413</v>
      </c>
      <c r="F50" s="46">
        <v>15</v>
      </c>
      <c r="G50" s="46">
        <v>19</v>
      </c>
      <c r="H50" s="49">
        <f t="shared" si="10"/>
        <v>0.26666666666666666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7"/>
        <v>0.22988505747126436</v>
      </c>
      <c r="Q50" s="61">
        <f t="shared" si="11"/>
        <v>0.32203389830508472</v>
      </c>
      <c r="R50" s="62">
        <f t="shared" si="12"/>
        <v>0</v>
      </c>
      <c r="S50" s="21"/>
    </row>
    <row r="51" spans="1:19" ht="15.75" thickBot="1">
      <c r="A51" s="80"/>
      <c r="B51" s="51" t="s">
        <v>15</v>
      </c>
      <c r="C51" s="52">
        <v>24</v>
      </c>
      <c r="D51" s="53">
        <v>33</v>
      </c>
      <c r="E51" s="54">
        <f t="shared" si="5"/>
        <v>0.375</v>
      </c>
      <c r="F51" s="52">
        <v>17</v>
      </c>
      <c r="G51" s="52">
        <v>26</v>
      </c>
      <c r="H51" s="55">
        <f t="shared" si="10"/>
        <v>0.52941176470588236</v>
      </c>
      <c r="I51" s="52">
        <v>0</v>
      </c>
      <c r="J51" s="52">
        <v>0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7"/>
        <v>0.20754716981132076</v>
      </c>
      <c r="Q51" s="58">
        <f t="shared" si="11"/>
        <v>0.22807017543859648</v>
      </c>
      <c r="R51" s="59">
        <f t="shared" si="12"/>
        <v>0</v>
      </c>
      <c r="S51" s="21"/>
    </row>
    <row r="52" spans="1:19" ht="15.75" thickBot="1">
      <c r="A52" s="80" t="s">
        <v>28</v>
      </c>
      <c r="B52" s="42" t="s">
        <v>14</v>
      </c>
      <c r="C52" s="46">
        <v>9</v>
      </c>
      <c r="D52" s="47">
        <v>7</v>
      </c>
      <c r="E52" s="48">
        <f t="shared" si="5"/>
        <v>-0.22222222222222221</v>
      </c>
      <c r="F52" s="46">
        <v>9</v>
      </c>
      <c r="G52" s="46">
        <v>7</v>
      </c>
      <c r="H52" s="49">
        <f t="shared" si="10"/>
        <v>-0.22222222222222221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7"/>
        <v>0.20588235294117646</v>
      </c>
      <c r="Q52" s="61">
        <f t="shared" si="11"/>
        <v>0.41176470588235292</v>
      </c>
      <c r="R52" s="62">
        <f t="shared" si="12"/>
        <v>0</v>
      </c>
      <c r="S52" s="21"/>
    </row>
    <row r="53" spans="1:19" ht="15.75" thickBot="1">
      <c r="A53" s="80"/>
      <c r="B53" s="51" t="s">
        <v>15</v>
      </c>
      <c r="C53" s="52">
        <v>10</v>
      </c>
      <c r="D53" s="53">
        <v>8</v>
      </c>
      <c r="E53" s="54">
        <f t="shared" si="5"/>
        <v>-0.2</v>
      </c>
      <c r="F53" s="52">
        <v>10</v>
      </c>
      <c r="G53" s="52">
        <v>8</v>
      </c>
      <c r="H53" s="55">
        <f t="shared" si="10"/>
        <v>-0.2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7"/>
        <v>0.11940298507462686</v>
      </c>
      <c r="Q53" s="58">
        <f t="shared" si="11"/>
        <v>0.17777777777777778</v>
      </c>
      <c r="R53" s="59">
        <f t="shared" si="12"/>
        <v>0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1</v>
      </c>
      <c r="E54" s="48">
        <f t="shared" si="5"/>
        <v>-0.5</v>
      </c>
      <c r="F54" s="46">
        <v>1</v>
      </c>
      <c r="G54" s="46">
        <v>0</v>
      </c>
      <c r="H54" s="49">
        <f t="shared" si="10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7"/>
        <v>0.33333333333333331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2</v>
      </c>
      <c r="D55" s="53">
        <v>1</v>
      </c>
      <c r="E55" s="54">
        <f t="shared" si="5"/>
        <v>-0.5</v>
      </c>
      <c r="F55" s="52">
        <v>1</v>
      </c>
      <c r="G55" s="52">
        <v>0</v>
      </c>
      <c r="H55" s="55">
        <f t="shared" si="10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7"/>
        <v>0.125</v>
      </c>
      <c r="Q55" s="58">
        <f t="shared" si="11"/>
        <v>0</v>
      </c>
      <c r="R55" s="59">
        <f t="shared" si="12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62</v>
      </c>
      <c r="D6" s="9" t="s">
        <v>59</v>
      </c>
      <c r="E6" s="8" t="s">
        <v>86</v>
      </c>
      <c r="F6" s="8" t="s">
        <v>63</v>
      </c>
      <c r="G6" s="8" t="s">
        <v>60</v>
      </c>
      <c r="H6" s="8" t="s">
        <v>86</v>
      </c>
      <c r="I6" s="8" t="s">
        <v>64</v>
      </c>
      <c r="J6" s="8" t="s">
        <v>61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1512</v>
      </c>
      <c r="D7" s="14">
        <v>1629</v>
      </c>
      <c r="E7" s="15">
        <f t="shared" ref="E7:E15" si="0">(D7-C7)/C7</f>
        <v>7.7380952380952384E-2</v>
      </c>
      <c r="F7" s="14">
        <v>1014</v>
      </c>
      <c r="G7" s="14">
        <v>1189</v>
      </c>
      <c r="H7" s="16">
        <f t="shared" ref="H7:H15" si="1">(G7-F7)/F7</f>
        <v>0.17258382642998027</v>
      </c>
      <c r="I7" s="14">
        <v>0</v>
      </c>
      <c r="J7" s="14">
        <v>0</v>
      </c>
      <c r="K7" s="15">
        <v>0</v>
      </c>
      <c r="L7" s="17"/>
      <c r="M7" s="18">
        <v>3744</v>
      </c>
      <c r="N7" s="18">
        <v>2157</v>
      </c>
      <c r="O7" s="18">
        <v>2115</v>
      </c>
      <c r="P7" s="19">
        <f t="shared" ref="P7:P15" si="2">D7/M7</f>
        <v>0.43509615384615385</v>
      </c>
      <c r="Q7" s="19">
        <f t="shared" ref="Q7:Q15" si="3">G7/N7</f>
        <v>0.55122855818266114</v>
      </c>
      <c r="R7" s="20">
        <f t="shared" ref="R7:R15" si="4">J7/O7</f>
        <v>0</v>
      </c>
      <c r="S7" s="21"/>
      <c r="T7" s="2"/>
      <c r="U7" s="2"/>
    </row>
    <row r="8" spans="1:21">
      <c r="A8" s="91" t="s">
        <v>5</v>
      </c>
      <c r="B8" s="92"/>
      <c r="C8" s="22">
        <v>351</v>
      </c>
      <c r="D8" s="22">
        <v>345</v>
      </c>
      <c r="E8" s="15">
        <f t="shared" si="0"/>
        <v>-1.7094017094017096E-2</v>
      </c>
      <c r="F8" s="22">
        <v>240</v>
      </c>
      <c r="G8" s="22">
        <v>277</v>
      </c>
      <c r="H8" s="16">
        <f t="shared" si="1"/>
        <v>0.15416666666666667</v>
      </c>
      <c r="I8" s="22">
        <v>0</v>
      </c>
      <c r="J8" s="22">
        <v>0</v>
      </c>
      <c r="K8" s="15">
        <v>0</v>
      </c>
      <c r="L8" s="17"/>
      <c r="M8" s="18">
        <v>392</v>
      </c>
      <c r="N8" s="18">
        <v>198</v>
      </c>
      <c r="O8" s="18">
        <v>195</v>
      </c>
      <c r="P8" s="19">
        <f t="shared" si="2"/>
        <v>0.88010204081632648</v>
      </c>
      <c r="Q8" s="19">
        <f t="shared" si="3"/>
        <v>1.398989898989899</v>
      </c>
      <c r="R8" s="20">
        <f t="shared" si="4"/>
        <v>0</v>
      </c>
      <c r="S8" s="21"/>
      <c r="T8" s="2"/>
      <c r="U8" s="2"/>
    </row>
    <row r="9" spans="1:21">
      <c r="A9" s="91" t="s">
        <v>40</v>
      </c>
      <c r="B9" s="92"/>
      <c r="C9" s="22">
        <v>267</v>
      </c>
      <c r="D9" s="22">
        <v>267</v>
      </c>
      <c r="E9" s="15">
        <f t="shared" si="0"/>
        <v>0</v>
      </c>
      <c r="F9" s="22">
        <v>196</v>
      </c>
      <c r="G9" s="22">
        <v>209</v>
      </c>
      <c r="H9" s="16">
        <f t="shared" si="1"/>
        <v>6.6326530612244902E-2</v>
      </c>
      <c r="I9" s="22">
        <v>0</v>
      </c>
      <c r="J9" s="22">
        <v>0</v>
      </c>
      <c r="K9" s="15">
        <v>0</v>
      </c>
      <c r="L9" s="17"/>
      <c r="M9" s="18">
        <v>343</v>
      </c>
      <c r="N9" s="18">
        <v>169</v>
      </c>
      <c r="O9" s="18">
        <v>167</v>
      </c>
      <c r="P9" s="19">
        <f t="shared" si="2"/>
        <v>0.77842565597667635</v>
      </c>
      <c r="Q9" s="19">
        <f t="shared" si="3"/>
        <v>1.2366863905325445</v>
      </c>
      <c r="R9" s="20">
        <f t="shared" si="4"/>
        <v>0</v>
      </c>
      <c r="S9" s="21"/>
      <c r="T9" s="2"/>
      <c r="U9" s="2"/>
    </row>
    <row r="10" spans="1:21">
      <c r="A10" s="91" t="s">
        <v>6</v>
      </c>
      <c r="B10" s="92"/>
      <c r="C10" s="22">
        <v>1098</v>
      </c>
      <c r="D10" s="22">
        <v>1222</v>
      </c>
      <c r="E10" s="15">
        <f t="shared" si="0"/>
        <v>0.11293260473588343</v>
      </c>
      <c r="F10" s="22">
        <v>780</v>
      </c>
      <c r="G10" s="22">
        <v>930</v>
      </c>
      <c r="H10" s="16">
        <f t="shared" si="1"/>
        <v>0.19230769230769232</v>
      </c>
      <c r="I10" s="22">
        <v>0</v>
      </c>
      <c r="J10" s="22">
        <v>0</v>
      </c>
      <c r="K10" s="15">
        <v>0</v>
      </c>
      <c r="L10" s="17"/>
      <c r="M10" s="18">
        <v>2120</v>
      </c>
      <c r="N10" s="18">
        <v>1104</v>
      </c>
      <c r="O10" s="18">
        <v>1092</v>
      </c>
      <c r="P10" s="19">
        <f t="shared" si="2"/>
        <v>0.57641509433962268</v>
      </c>
      <c r="Q10" s="19">
        <f t="shared" si="3"/>
        <v>0.84239130434782605</v>
      </c>
      <c r="R10" s="20">
        <f t="shared" si="4"/>
        <v>0</v>
      </c>
      <c r="S10" s="21"/>
      <c r="T10" s="2"/>
      <c r="U10" s="2"/>
    </row>
    <row r="11" spans="1:21">
      <c r="A11" s="91" t="s">
        <v>7</v>
      </c>
      <c r="B11" s="92"/>
      <c r="C11" s="14">
        <v>46</v>
      </c>
      <c r="D11" s="14">
        <v>62</v>
      </c>
      <c r="E11" s="15">
        <f t="shared" si="0"/>
        <v>0.34782608695652173</v>
      </c>
      <c r="F11" s="14">
        <v>39</v>
      </c>
      <c r="G11" s="14">
        <v>41</v>
      </c>
      <c r="H11" s="16">
        <f t="shared" si="1"/>
        <v>5.128205128205128E-2</v>
      </c>
      <c r="I11" s="14">
        <v>0</v>
      </c>
      <c r="J11" s="14">
        <v>0</v>
      </c>
      <c r="K11" s="15">
        <v>0</v>
      </c>
      <c r="L11" s="17"/>
      <c r="M11" s="18">
        <v>575</v>
      </c>
      <c r="N11" s="18">
        <v>460</v>
      </c>
      <c r="O11" s="18">
        <v>443</v>
      </c>
      <c r="P11" s="19">
        <f t="shared" si="2"/>
        <v>0.10782608695652174</v>
      </c>
      <c r="Q11" s="19">
        <f t="shared" si="3"/>
        <v>8.9130434782608695E-2</v>
      </c>
      <c r="R11" s="20">
        <f t="shared" si="4"/>
        <v>0</v>
      </c>
      <c r="S11" s="21"/>
      <c r="T11" s="2"/>
      <c r="U11" s="2"/>
    </row>
    <row r="12" spans="1:21">
      <c r="A12" s="91" t="s">
        <v>8</v>
      </c>
      <c r="B12" s="92"/>
      <c r="C12" s="14">
        <v>279</v>
      </c>
      <c r="D12" s="14">
        <v>302</v>
      </c>
      <c r="E12" s="15">
        <f t="shared" si="0"/>
        <v>8.2437275985663083E-2</v>
      </c>
      <c r="F12" s="14">
        <v>193</v>
      </c>
      <c r="G12" s="14">
        <v>214</v>
      </c>
      <c r="H12" s="16">
        <f t="shared" si="1"/>
        <v>0.10880829015544041</v>
      </c>
      <c r="I12" s="14">
        <v>0</v>
      </c>
      <c r="J12" s="14">
        <v>0</v>
      </c>
      <c r="K12" s="15">
        <v>0</v>
      </c>
      <c r="L12" s="17"/>
      <c r="M12" s="18">
        <v>985</v>
      </c>
      <c r="N12" s="18">
        <v>536</v>
      </c>
      <c r="O12" s="18">
        <v>525</v>
      </c>
      <c r="P12" s="19">
        <f t="shared" si="2"/>
        <v>0.3065989847715736</v>
      </c>
      <c r="Q12" s="19">
        <f t="shared" si="3"/>
        <v>0.39925373134328357</v>
      </c>
      <c r="R12" s="20">
        <f t="shared" si="4"/>
        <v>0</v>
      </c>
      <c r="S12" s="21"/>
      <c r="T12" s="2"/>
      <c r="U12" s="2"/>
    </row>
    <row r="13" spans="1:21">
      <c r="A13" s="91" t="s">
        <v>9</v>
      </c>
      <c r="B13" s="92"/>
      <c r="C13" s="23">
        <v>89</v>
      </c>
      <c r="D13" s="23">
        <v>43</v>
      </c>
      <c r="E13" s="15">
        <f t="shared" si="0"/>
        <v>-0.5168539325842697</v>
      </c>
      <c r="F13" s="23">
        <v>2</v>
      </c>
      <c r="G13" s="23">
        <v>4</v>
      </c>
      <c r="H13" s="16">
        <f t="shared" si="1"/>
        <v>1</v>
      </c>
      <c r="I13" s="23">
        <v>0</v>
      </c>
      <c r="J13" s="23">
        <v>0</v>
      </c>
      <c r="K13" s="15">
        <v>0</v>
      </c>
      <c r="L13" s="17"/>
      <c r="M13" s="18">
        <v>64</v>
      </c>
      <c r="N13" s="18">
        <v>57</v>
      </c>
      <c r="O13" s="18">
        <v>55</v>
      </c>
      <c r="P13" s="19">
        <f t="shared" si="2"/>
        <v>0.671875</v>
      </c>
      <c r="Q13" s="19">
        <f t="shared" si="3"/>
        <v>7.0175438596491224E-2</v>
      </c>
      <c r="R13" s="20">
        <f t="shared" si="4"/>
        <v>0</v>
      </c>
      <c r="S13" s="21"/>
      <c r="T13" s="2"/>
      <c r="U13" s="2"/>
    </row>
    <row r="14" spans="1:21">
      <c r="A14" s="82" t="s">
        <v>10</v>
      </c>
      <c r="B14" s="83"/>
      <c r="C14" s="22">
        <v>709</v>
      </c>
      <c r="D14" s="22">
        <v>734</v>
      </c>
      <c r="E14" s="15">
        <f t="shared" si="0"/>
        <v>3.5260930888575459E-2</v>
      </c>
      <c r="F14" s="22">
        <v>84</v>
      </c>
      <c r="G14" s="22">
        <v>68</v>
      </c>
      <c r="H14" s="16">
        <f t="shared" si="1"/>
        <v>-0.19047619047619047</v>
      </c>
      <c r="I14" s="22">
        <v>0</v>
      </c>
      <c r="J14" s="22">
        <v>0</v>
      </c>
      <c r="K14" s="15">
        <v>0</v>
      </c>
      <c r="L14" s="17"/>
      <c r="M14" s="18">
        <v>904</v>
      </c>
      <c r="N14" s="18">
        <v>326</v>
      </c>
      <c r="O14" s="18">
        <v>316</v>
      </c>
      <c r="P14" s="19">
        <f t="shared" si="2"/>
        <v>0.81194690265486724</v>
      </c>
      <c r="Q14" s="19">
        <f t="shared" si="3"/>
        <v>0.20858895705521471</v>
      </c>
      <c r="R14" s="20">
        <f t="shared" si="4"/>
        <v>0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2221</v>
      </c>
      <c r="D15" s="26">
        <f>D7+D14</f>
        <v>2363</v>
      </c>
      <c r="E15" s="27">
        <f t="shared" si="0"/>
        <v>6.3935164340387207E-2</v>
      </c>
      <c r="F15" s="25">
        <f>F7+F14</f>
        <v>1098</v>
      </c>
      <c r="G15" s="25">
        <f>G7+G14</f>
        <v>1257</v>
      </c>
      <c r="H15" s="28">
        <f t="shared" si="1"/>
        <v>0.1448087431693989</v>
      </c>
      <c r="I15" s="25">
        <f>I7+I14</f>
        <v>0</v>
      </c>
      <c r="J15" s="25">
        <f>J7+J14</f>
        <v>0</v>
      </c>
      <c r="K15" s="27">
        <v>0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2"/>
        <v>0.50839070567986233</v>
      </c>
      <c r="Q15" s="31">
        <f t="shared" si="3"/>
        <v>0.50624244865082557</v>
      </c>
      <c r="R15" s="32">
        <f t="shared" si="4"/>
        <v>0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183</v>
      </c>
      <c r="D17" s="43">
        <v>210</v>
      </c>
      <c r="E17" s="15">
        <f t="shared" ref="E17:E55" si="5">(D17-C17)/C17</f>
        <v>0.14754098360655737</v>
      </c>
      <c r="F17" s="22">
        <v>115</v>
      </c>
      <c r="G17" s="22">
        <v>149</v>
      </c>
      <c r="H17" s="16">
        <f t="shared" ref="H17:H43" si="6">(G17-F17)/F17</f>
        <v>0.29565217391304349</v>
      </c>
      <c r="I17" s="22">
        <v>0</v>
      </c>
      <c r="J17" s="22">
        <v>0</v>
      </c>
      <c r="K17" s="48"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7">D17/M17</f>
        <v>0.69306930693069302</v>
      </c>
      <c r="Q17" s="19">
        <f t="shared" ref="Q17:Q47" si="8">G17/N17</f>
        <v>1.0419580419580419</v>
      </c>
      <c r="R17" s="20">
        <f t="shared" ref="R17:R47" si="9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239</v>
      </c>
      <c r="D18" s="47">
        <v>290</v>
      </c>
      <c r="E18" s="48">
        <f t="shared" si="5"/>
        <v>0.21338912133891214</v>
      </c>
      <c r="F18" s="46">
        <v>147</v>
      </c>
      <c r="G18" s="46">
        <v>193</v>
      </c>
      <c r="H18" s="49">
        <f t="shared" si="6"/>
        <v>0.31292517006802723</v>
      </c>
      <c r="I18" s="46">
        <v>0</v>
      </c>
      <c r="J18" s="46">
        <v>0</v>
      </c>
      <c r="K18" s="15">
        <v>0</v>
      </c>
      <c r="L18" s="44"/>
      <c r="M18" s="50">
        <v>442</v>
      </c>
      <c r="N18" s="50">
        <v>219</v>
      </c>
      <c r="O18" s="50">
        <v>217</v>
      </c>
      <c r="P18" s="19">
        <f t="shared" si="7"/>
        <v>0.65610859728506787</v>
      </c>
      <c r="Q18" s="19">
        <f t="shared" si="8"/>
        <v>0.88127853881278539</v>
      </c>
      <c r="R18" s="20">
        <f t="shared" si="9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113</v>
      </c>
      <c r="D19" s="53">
        <v>124</v>
      </c>
      <c r="E19" s="54">
        <f t="shared" si="5"/>
        <v>9.7345132743362831E-2</v>
      </c>
      <c r="F19" s="52">
        <v>10</v>
      </c>
      <c r="G19" s="52">
        <v>7</v>
      </c>
      <c r="H19" s="55">
        <f t="shared" si="6"/>
        <v>-0.3</v>
      </c>
      <c r="I19" s="52">
        <v>0</v>
      </c>
      <c r="J19" s="52">
        <v>0</v>
      </c>
      <c r="K19" s="54">
        <v>0</v>
      </c>
      <c r="L19" s="56"/>
      <c r="M19" s="57">
        <v>153</v>
      </c>
      <c r="N19" s="57">
        <v>42</v>
      </c>
      <c r="O19" s="57">
        <v>40</v>
      </c>
      <c r="P19" s="58">
        <f t="shared" si="7"/>
        <v>0.81045751633986929</v>
      </c>
      <c r="Q19" s="58">
        <f t="shared" si="8"/>
        <v>0.16666666666666666</v>
      </c>
      <c r="R19" s="59">
        <f t="shared" si="9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225</v>
      </c>
      <c r="D20" s="47">
        <v>228</v>
      </c>
      <c r="E20" s="48">
        <f t="shared" si="5"/>
        <v>1.3333333333333334E-2</v>
      </c>
      <c r="F20" s="46">
        <v>155</v>
      </c>
      <c r="G20" s="46">
        <v>174</v>
      </c>
      <c r="H20" s="49">
        <f t="shared" si="6"/>
        <v>0.12258064516129032</v>
      </c>
      <c r="I20" s="46">
        <v>0</v>
      </c>
      <c r="J20" s="46">
        <v>0</v>
      </c>
      <c r="K20" s="48">
        <v>0</v>
      </c>
      <c r="L20" s="44"/>
      <c r="M20" s="50">
        <v>335</v>
      </c>
      <c r="N20" s="50">
        <v>157</v>
      </c>
      <c r="O20" s="50">
        <v>153</v>
      </c>
      <c r="P20" s="61">
        <f t="shared" si="7"/>
        <v>0.68059701492537317</v>
      </c>
      <c r="Q20" s="61">
        <f t="shared" si="8"/>
        <v>1.10828025477707</v>
      </c>
      <c r="R20" s="62">
        <f t="shared" si="9"/>
        <v>0</v>
      </c>
      <c r="S20" s="21"/>
      <c r="T20" s="2"/>
      <c r="U20" s="2"/>
    </row>
    <row r="21" spans="1:21" ht="15.75" thickBot="1">
      <c r="A21" s="79"/>
      <c r="B21" s="42" t="s">
        <v>15</v>
      </c>
      <c r="C21" s="43">
        <v>305</v>
      </c>
      <c r="D21" s="43">
        <v>306</v>
      </c>
      <c r="E21" s="15">
        <f t="shared" si="5"/>
        <v>3.2786885245901639E-3</v>
      </c>
      <c r="F21" s="22">
        <v>195</v>
      </c>
      <c r="G21" s="22">
        <v>228</v>
      </c>
      <c r="H21" s="16">
        <f t="shared" si="6"/>
        <v>0.16923076923076924</v>
      </c>
      <c r="I21" s="22">
        <v>0</v>
      </c>
      <c r="J21" s="22">
        <v>0</v>
      </c>
      <c r="K21" s="15">
        <v>0</v>
      </c>
      <c r="L21" s="44"/>
      <c r="M21" s="18">
        <v>567</v>
      </c>
      <c r="N21" s="18">
        <v>304</v>
      </c>
      <c r="O21" s="18">
        <v>298</v>
      </c>
      <c r="P21" s="19">
        <f t="shared" si="7"/>
        <v>0.53968253968253965</v>
      </c>
      <c r="Q21" s="19">
        <f t="shared" si="8"/>
        <v>0.75</v>
      </c>
      <c r="R21" s="20">
        <f t="shared" si="9"/>
        <v>0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155</v>
      </c>
      <c r="D22" s="53">
        <v>162</v>
      </c>
      <c r="E22" s="54">
        <f t="shared" si="5"/>
        <v>4.5161290322580643E-2</v>
      </c>
      <c r="F22" s="52">
        <v>11</v>
      </c>
      <c r="G22" s="52">
        <v>10</v>
      </c>
      <c r="H22" s="55">
        <f t="shared" si="6"/>
        <v>-9.0909090909090912E-2</v>
      </c>
      <c r="I22" s="52">
        <v>0</v>
      </c>
      <c r="J22" s="52">
        <v>0</v>
      </c>
      <c r="K22" s="54">
        <v>0</v>
      </c>
      <c r="L22" s="56"/>
      <c r="M22" s="57">
        <v>186</v>
      </c>
      <c r="N22" s="57">
        <v>75</v>
      </c>
      <c r="O22" s="57">
        <v>75</v>
      </c>
      <c r="P22" s="58">
        <f t="shared" si="7"/>
        <v>0.87096774193548387</v>
      </c>
      <c r="Q22" s="58">
        <f t="shared" si="8"/>
        <v>0.13333333333333333</v>
      </c>
      <c r="R22" s="59">
        <f t="shared" si="9"/>
        <v>0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245</v>
      </c>
      <c r="D23" s="47">
        <v>267</v>
      </c>
      <c r="E23" s="48">
        <f t="shared" si="5"/>
        <v>8.9795918367346933E-2</v>
      </c>
      <c r="F23" s="46">
        <v>174</v>
      </c>
      <c r="G23" s="46">
        <v>210</v>
      </c>
      <c r="H23" s="49">
        <f t="shared" si="6"/>
        <v>0.20689655172413793</v>
      </c>
      <c r="I23" s="46">
        <v>0</v>
      </c>
      <c r="J23" s="46">
        <v>0</v>
      </c>
      <c r="K23" s="48">
        <v>0</v>
      </c>
      <c r="L23" s="44"/>
      <c r="M23" s="50">
        <v>307</v>
      </c>
      <c r="N23" s="50">
        <v>129</v>
      </c>
      <c r="O23" s="50">
        <v>128</v>
      </c>
      <c r="P23" s="61">
        <f t="shared" si="7"/>
        <v>0.86970684039087953</v>
      </c>
      <c r="Q23" s="61">
        <f t="shared" si="8"/>
        <v>1.6279069767441861</v>
      </c>
      <c r="R23" s="62">
        <f t="shared" si="9"/>
        <v>0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333</v>
      </c>
      <c r="D24" s="43">
        <v>353</v>
      </c>
      <c r="E24" s="15">
        <f t="shared" si="5"/>
        <v>6.006006006006006E-2</v>
      </c>
      <c r="F24" s="22">
        <v>226</v>
      </c>
      <c r="G24" s="22">
        <v>268</v>
      </c>
      <c r="H24" s="16">
        <f t="shared" si="6"/>
        <v>0.18584070796460178</v>
      </c>
      <c r="I24" s="22">
        <v>0</v>
      </c>
      <c r="J24" s="22">
        <v>0</v>
      </c>
      <c r="K24" s="15">
        <v>0</v>
      </c>
      <c r="L24" s="44"/>
      <c r="M24" s="18">
        <v>478</v>
      </c>
      <c r="N24" s="18">
        <v>225</v>
      </c>
      <c r="O24" s="18">
        <v>223</v>
      </c>
      <c r="P24" s="19">
        <f t="shared" si="7"/>
        <v>0.7384937238493724</v>
      </c>
      <c r="Q24" s="19">
        <f t="shared" si="8"/>
        <v>1.191111111111111</v>
      </c>
      <c r="R24" s="20">
        <f t="shared" si="9"/>
        <v>0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208</v>
      </c>
      <c r="D25" s="53">
        <v>200</v>
      </c>
      <c r="E25" s="54">
        <f t="shared" si="5"/>
        <v>-3.8461538461538464E-2</v>
      </c>
      <c r="F25" s="52">
        <v>20</v>
      </c>
      <c r="G25" s="52">
        <v>14</v>
      </c>
      <c r="H25" s="55">
        <f t="shared" si="6"/>
        <v>-0.3</v>
      </c>
      <c r="I25" s="52">
        <v>0</v>
      </c>
      <c r="J25" s="52">
        <v>0</v>
      </c>
      <c r="K25" s="54">
        <v>0</v>
      </c>
      <c r="L25" s="56"/>
      <c r="M25" s="57">
        <v>224</v>
      </c>
      <c r="N25" s="57">
        <v>59</v>
      </c>
      <c r="O25" s="57">
        <v>58</v>
      </c>
      <c r="P25" s="58">
        <f t="shared" si="7"/>
        <v>0.8928571428571429</v>
      </c>
      <c r="Q25" s="58">
        <f t="shared" si="8"/>
        <v>0.23728813559322035</v>
      </c>
      <c r="R25" s="59">
        <f t="shared" si="9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128</v>
      </c>
      <c r="D26" s="47">
        <v>156</v>
      </c>
      <c r="E26" s="48">
        <f t="shared" si="5"/>
        <v>0.21875</v>
      </c>
      <c r="F26" s="46">
        <v>89</v>
      </c>
      <c r="G26" s="46">
        <v>115</v>
      </c>
      <c r="H26" s="49">
        <f t="shared" si="6"/>
        <v>0.29213483146067415</v>
      </c>
      <c r="I26" s="46">
        <v>0</v>
      </c>
      <c r="J26" s="46">
        <v>0</v>
      </c>
      <c r="K26" s="48">
        <v>0</v>
      </c>
      <c r="L26" s="44"/>
      <c r="M26" s="50">
        <v>217</v>
      </c>
      <c r="N26" s="50">
        <v>104</v>
      </c>
      <c r="O26" s="50">
        <v>102</v>
      </c>
      <c r="P26" s="61">
        <f t="shared" si="7"/>
        <v>0.71889400921658986</v>
      </c>
      <c r="Q26" s="61">
        <f t="shared" si="8"/>
        <v>1.1057692307692308</v>
      </c>
      <c r="R26" s="62">
        <f t="shared" si="9"/>
        <v>0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154</v>
      </c>
      <c r="D27" s="43">
        <v>169</v>
      </c>
      <c r="E27" s="15">
        <f t="shared" si="5"/>
        <v>9.7402597402597407E-2</v>
      </c>
      <c r="F27" s="22">
        <v>100</v>
      </c>
      <c r="G27" s="22">
        <v>123</v>
      </c>
      <c r="H27" s="16">
        <f t="shared" si="6"/>
        <v>0.23</v>
      </c>
      <c r="I27" s="22">
        <v>0</v>
      </c>
      <c r="J27" s="22">
        <v>0</v>
      </c>
      <c r="K27" s="15">
        <v>0</v>
      </c>
      <c r="L27" s="44"/>
      <c r="M27" s="18">
        <v>316</v>
      </c>
      <c r="N27" s="18">
        <v>185</v>
      </c>
      <c r="O27" s="18">
        <v>182</v>
      </c>
      <c r="P27" s="19">
        <f t="shared" si="7"/>
        <v>0.53481012658227844</v>
      </c>
      <c r="Q27" s="19">
        <f t="shared" si="8"/>
        <v>0.66486486486486485</v>
      </c>
      <c r="R27" s="20">
        <f t="shared" si="9"/>
        <v>0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21</v>
      </c>
      <c r="D28" s="53">
        <v>18</v>
      </c>
      <c r="E28" s="54">
        <f t="shared" si="5"/>
        <v>-0.14285714285714285</v>
      </c>
      <c r="F28" s="52">
        <v>2</v>
      </c>
      <c r="G28" s="52">
        <v>1</v>
      </c>
      <c r="H28" s="55">
        <f t="shared" si="6"/>
        <v>-0.5</v>
      </c>
      <c r="I28" s="52">
        <v>0</v>
      </c>
      <c r="J28" s="52">
        <v>0</v>
      </c>
      <c r="K28" s="54">
        <v>0</v>
      </c>
      <c r="L28" s="56"/>
      <c r="M28" s="57">
        <v>25</v>
      </c>
      <c r="N28" s="57">
        <v>13</v>
      </c>
      <c r="O28" s="57">
        <v>13</v>
      </c>
      <c r="P28" s="58">
        <f t="shared" si="7"/>
        <v>0.72</v>
      </c>
      <c r="Q28" s="58">
        <f t="shared" si="8"/>
        <v>7.6923076923076927E-2</v>
      </c>
      <c r="R28" s="59">
        <f t="shared" si="9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44</v>
      </c>
      <c r="D29" s="47">
        <v>50</v>
      </c>
      <c r="E29" s="48">
        <f t="shared" si="5"/>
        <v>0.13636363636363635</v>
      </c>
      <c r="F29" s="46">
        <v>24</v>
      </c>
      <c r="G29" s="46">
        <v>35</v>
      </c>
      <c r="H29" s="49">
        <f t="shared" si="6"/>
        <v>0.45833333333333331</v>
      </c>
      <c r="I29" s="46">
        <v>0</v>
      </c>
      <c r="J29" s="46">
        <v>0</v>
      </c>
      <c r="K29" s="48">
        <v>0</v>
      </c>
      <c r="L29" s="44"/>
      <c r="M29" s="50">
        <v>75</v>
      </c>
      <c r="N29" s="50">
        <v>48</v>
      </c>
      <c r="O29" s="50">
        <v>48</v>
      </c>
      <c r="P29" s="61">
        <f t="shared" si="7"/>
        <v>0.66666666666666663</v>
      </c>
      <c r="Q29" s="61">
        <f t="shared" si="8"/>
        <v>0.72916666666666663</v>
      </c>
      <c r="R29" s="62">
        <f t="shared" si="9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58</v>
      </c>
      <c r="D30" s="43">
        <v>74</v>
      </c>
      <c r="E30" s="15">
        <f t="shared" si="5"/>
        <v>0.27586206896551724</v>
      </c>
      <c r="F30" s="22">
        <v>31</v>
      </c>
      <c r="G30" s="22">
        <v>51</v>
      </c>
      <c r="H30" s="16">
        <f t="shared" si="6"/>
        <v>0.64516129032258063</v>
      </c>
      <c r="I30" s="22">
        <v>0</v>
      </c>
      <c r="J30" s="22">
        <v>0</v>
      </c>
      <c r="K30" s="15">
        <v>0</v>
      </c>
      <c r="L30" s="44"/>
      <c r="M30" s="18">
        <v>139</v>
      </c>
      <c r="N30" s="18">
        <v>83</v>
      </c>
      <c r="O30" s="18">
        <v>81</v>
      </c>
      <c r="P30" s="19">
        <f t="shared" si="7"/>
        <v>0.53237410071942448</v>
      </c>
      <c r="Q30" s="19">
        <f t="shared" si="8"/>
        <v>0.61445783132530118</v>
      </c>
      <c r="R30" s="20">
        <f t="shared" si="9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76</v>
      </c>
      <c r="D31" s="53">
        <v>74</v>
      </c>
      <c r="E31" s="54">
        <f t="shared" si="5"/>
        <v>-2.6315789473684209E-2</v>
      </c>
      <c r="F31" s="52">
        <v>22</v>
      </c>
      <c r="G31" s="52">
        <v>22</v>
      </c>
      <c r="H31" s="55">
        <f t="shared" si="6"/>
        <v>0</v>
      </c>
      <c r="I31" s="52">
        <v>0</v>
      </c>
      <c r="J31" s="52">
        <v>0</v>
      </c>
      <c r="K31" s="54">
        <v>0</v>
      </c>
      <c r="L31" s="56"/>
      <c r="M31" s="57">
        <v>112</v>
      </c>
      <c r="N31" s="57">
        <v>63</v>
      </c>
      <c r="O31" s="57">
        <v>56</v>
      </c>
      <c r="P31" s="58">
        <f t="shared" si="7"/>
        <v>0.6607142857142857</v>
      </c>
      <c r="Q31" s="58">
        <f t="shared" si="8"/>
        <v>0.34920634920634919</v>
      </c>
      <c r="R31" s="59">
        <f t="shared" si="9"/>
        <v>0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17</v>
      </c>
      <c r="D32" s="47">
        <v>11</v>
      </c>
      <c r="E32" s="48">
        <f t="shared" si="5"/>
        <v>-0.35294117647058826</v>
      </c>
      <c r="F32" s="46">
        <v>13</v>
      </c>
      <c r="G32" s="46">
        <v>8</v>
      </c>
      <c r="H32" s="49">
        <f t="shared" si="6"/>
        <v>-0.38461538461538464</v>
      </c>
      <c r="I32" s="46">
        <v>0</v>
      </c>
      <c r="J32" s="46">
        <v>0</v>
      </c>
      <c r="K32" s="48">
        <v>0</v>
      </c>
      <c r="L32" s="44"/>
      <c r="M32" s="50">
        <v>28</v>
      </c>
      <c r="N32" s="50">
        <v>19</v>
      </c>
      <c r="O32" s="50">
        <v>19</v>
      </c>
      <c r="P32" s="61">
        <f t="shared" si="7"/>
        <v>0.39285714285714285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27</v>
      </c>
      <c r="D33" s="43">
        <v>17</v>
      </c>
      <c r="E33" s="15">
        <f t="shared" si="5"/>
        <v>-0.37037037037037035</v>
      </c>
      <c r="F33" s="22">
        <v>21</v>
      </c>
      <c r="G33" s="22">
        <v>12</v>
      </c>
      <c r="H33" s="16">
        <f t="shared" si="6"/>
        <v>-0.42857142857142855</v>
      </c>
      <c r="I33" s="22">
        <v>0</v>
      </c>
      <c r="J33" s="22">
        <v>0</v>
      </c>
      <c r="K33" s="15">
        <v>0</v>
      </c>
      <c r="L33" s="44"/>
      <c r="M33" s="18">
        <v>44</v>
      </c>
      <c r="N33" s="18">
        <v>26</v>
      </c>
      <c r="O33" s="18">
        <v>26</v>
      </c>
      <c r="P33" s="19">
        <f t="shared" si="7"/>
        <v>0.38636363636363635</v>
      </c>
      <c r="Q33" s="19">
        <f t="shared" si="8"/>
        <v>0.46153846153846156</v>
      </c>
      <c r="R33" s="20">
        <f t="shared" si="9"/>
        <v>0</v>
      </c>
      <c r="S33" s="21"/>
      <c r="T33" s="2"/>
      <c r="U33" s="2"/>
    </row>
    <row r="34" spans="1:21" ht="15.75" thickBot="1">
      <c r="A34" s="80"/>
      <c r="B34" s="51" t="s">
        <v>16</v>
      </c>
      <c r="C34" s="52">
        <v>78</v>
      </c>
      <c r="D34" s="53">
        <v>90</v>
      </c>
      <c r="E34" s="54">
        <f t="shared" si="5"/>
        <v>0.15384615384615385</v>
      </c>
      <c r="F34" s="52">
        <v>5</v>
      </c>
      <c r="G34" s="52">
        <v>6</v>
      </c>
      <c r="H34" s="55">
        <f t="shared" si="6"/>
        <v>0.2</v>
      </c>
      <c r="I34" s="52">
        <v>0</v>
      </c>
      <c r="J34" s="52">
        <v>0</v>
      </c>
      <c r="K34" s="54">
        <v>0</v>
      </c>
      <c r="L34" s="56"/>
      <c r="M34" s="57">
        <v>103</v>
      </c>
      <c r="N34" s="57">
        <v>35</v>
      </c>
      <c r="O34" s="57">
        <v>35</v>
      </c>
      <c r="P34" s="58">
        <f t="shared" si="7"/>
        <v>0.87378640776699024</v>
      </c>
      <c r="Q34" s="58">
        <f t="shared" si="8"/>
        <v>0.17142857142857143</v>
      </c>
      <c r="R34" s="59">
        <f t="shared" si="9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60</v>
      </c>
      <c r="D35" s="47">
        <v>90</v>
      </c>
      <c r="E35" s="48">
        <f t="shared" si="5"/>
        <v>0.5</v>
      </c>
      <c r="F35" s="46">
        <v>42</v>
      </c>
      <c r="G35" s="46">
        <v>61</v>
      </c>
      <c r="H35" s="49">
        <f t="shared" si="6"/>
        <v>0.45238095238095238</v>
      </c>
      <c r="I35" s="46">
        <v>0</v>
      </c>
      <c r="J35" s="46">
        <v>0</v>
      </c>
      <c r="K35" s="48">
        <v>0</v>
      </c>
      <c r="L35" s="44"/>
      <c r="M35" s="50">
        <v>107</v>
      </c>
      <c r="N35" s="50">
        <v>57</v>
      </c>
      <c r="O35" s="50">
        <v>57</v>
      </c>
      <c r="P35" s="61">
        <f t="shared" si="7"/>
        <v>0.84112149532710279</v>
      </c>
      <c r="Q35" s="61">
        <f t="shared" si="8"/>
        <v>1.0701754385964912</v>
      </c>
      <c r="R35" s="62">
        <f t="shared" si="9"/>
        <v>0</v>
      </c>
      <c r="S35" s="21"/>
      <c r="T35" s="2"/>
      <c r="U35" s="2"/>
    </row>
    <row r="36" spans="1:21" ht="15.75" thickBot="1">
      <c r="A36" s="79"/>
      <c r="B36" s="42" t="s">
        <v>15</v>
      </c>
      <c r="C36" s="43">
        <v>92</v>
      </c>
      <c r="D36" s="43">
        <v>120</v>
      </c>
      <c r="E36" s="15">
        <f t="shared" si="5"/>
        <v>0.30434782608695654</v>
      </c>
      <c r="F36" s="22">
        <v>54</v>
      </c>
      <c r="G36" s="22">
        <v>83</v>
      </c>
      <c r="H36" s="16">
        <f t="shared" si="6"/>
        <v>0.53703703703703709</v>
      </c>
      <c r="I36" s="22">
        <v>0</v>
      </c>
      <c r="J36" s="22">
        <v>0</v>
      </c>
      <c r="K36" s="15">
        <v>0</v>
      </c>
      <c r="L36" s="44"/>
      <c r="M36" s="18">
        <v>228</v>
      </c>
      <c r="N36" s="18">
        <v>137</v>
      </c>
      <c r="O36" s="18">
        <v>135</v>
      </c>
      <c r="P36" s="19">
        <f t="shared" si="7"/>
        <v>0.52631578947368418</v>
      </c>
      <c r="Q36" s="19">
        <f t="shared" si="8"/>
        <v>0.6058394160583942</v>
      </c>
      <c r="R36" s="20">
        <f t="shared" si="9"/>
        <v>0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21</v>
      </c>
      <c r="D37" s="53">
        <v>29</v>
      </c>
      <c r="E37" s="54">
        <f t="shared" si="5"/>
        <v>0.38095238095238093</v>
      </c>
      <c r="F37" s="52">
        <v>6</v>
      </c>
      <c r="G37" s="52">
        <v>4</v>
      </c>
      <c r="H37" s="55">
        <f t="shared" si="6"/>
        <v>-0.33333333333333331</v>
      </c>
      <c r="I37" s="52">
        <v>0</v>
      </c>
      <c r="J37" s="52">
        <v>0</v>
      </c>
      <c r="K37" s="54">
        <v>0</v>
      </c>
      <c r="L37" s="56"/>
      <c r="M37" s="57">
        <v>45</v>
      </c>
      <c r="N37" s="57">
        <v>24</v>
      </c>
      <c r="O37" s="57">
        <v>24</v>
      </c>
      <c r="P37" s="58">
        <f t="shared" si="7"/>
        <v>0.64444444444444449</v>
      </c>
      <c r="Q37" s="58">
        <f t="shared" si="8"/>
        <v>0.16666666666666666</v>
      </c>
      <c r="R37" s="59">
        <f t="shared" si="9"/>
        <v>0</v>
      </c>
      <c r="S37" s="21"/>
      <c r="T37" s="2"/>
      <c r="U37" s="2"/>
    </row>
    <row r="38" spans="1:21" ht="15.75" thickBot="1">
      <c r="A38" s="79" t="s">
        <v>23</v>
      </c>
      <c r="B38" s="42" t="s">
        <v>14</v>
      </c>
      <c r="C38" s="47">
        <v>12</v>
      </c>
      <c r="D38" s="47">
        <v>13</v>
      </c>
      <c r="E38" s="48">
        <f t="shared" si="5"/>
        <v>8.3333333333333329E-2</v>
      </c>
      <c r="F38" s="46">
        <v>7</v>
      </c>
      <c r="G38" s="46">
        <v>11</v>
      </c>
      <c r="H38" s="49">
        <f t="shared" si="6"/>
        <v>0.5714285714285714</v>
      </c>
      <c r="I38" s="46">
        <v>0</v>
      </c>
      <c r="J38" s="46">
        <v>0</v>
      </c>
      <c r="K38" s="48">
        <v>0</v>
      </c>
      <c r="L38" s="44"/>
      <c r="M38" s="50">
        <v>15</v>
      </c>
      <c r="N38" s="50">
        <v>6</v>
      </c>
      <c r="O38" s="50">
        <v>6</v>
      </c>
      <c r="P38" s="61">
        <f t="shared" si="7"/>
        <v>0.8666666666666667</v>
      </c>
      <c r="Q38" s="61">
        <f t="shared" si="8"/>
        <v>1.8333333333333333</v>
      </c>
      <c r="R38" s="62">
        <f t="shared" si="9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20</v>
      </c>
      <c r="D39" s="43">
        <v>23</v>
      </c>
      <c r="E39" s="15">
        <f t="shared" si="5"/>
        <v>0.15</v>
      </c>
      <c r="F39" s="22">
        <v>14</v>
      </c>
      <c r="G39" s="22">
        <v>18</v>
      </c>
      <c r="H39" s="16">
        <f t="shared" si="6"/>
        <v>0.2857142857142857</v>
      </c>
      <c r="I39" s="22">
        <v>0</v>
      </c>
      <c r="J39" s="22">
        <v>0</v>
      </c>
      <c r="K39" s="15">
        <v>0</v>
      </c>
      <c r="L39" s="44"/>
      <c r="M39" s="18">
        <v>39</v>
      </c>
      <c r="N39" s="18">
        <v>21</v>
      </c>
      <c r="O39" s="18">
        <v>21</v>
      </c>
      <c r="P39" s="19">
        <f t="shared" si="7"/>
        <v>0.58974358974358976</v>
      </c>
      <c r="Q39" s="19">
        <f t="shared" si="8"/>
        <v>0.8571428571428571</v>
      </c>
      <c r="R39" s="20">
        <f t="shared" si="9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32</v>
      </c>
      <c r="D40" s="53">
        <v>18</v>
      </c>
      <c r="E40" s="54">
        <f t="shared" si="5"/>
        <v>-0.4375</v>
      </c>
      <c r="F40" s="52">
        <v>6</v>
      </c>
      <c r="G40" s="52">
        <v>2</v>
      </c>
      <c r="H40" s="55">
        <f t="shared" si="6"/>
        <v>-0.66666666666666663</v>
      </c>
      <c r="I40" s="52">
        <v>0</v>
      </c>
      <c r="J40" s="52">
        <v>0</v>
      </c>
      <c r="K40" s="54">
        <v>0</v>
      </c>
      <c r="L40" s="56"/>
      <c r="M40" s="57">
        <v>42</v>
      </c>
      <c r="N40" s="57">
        <v>8</v>
      </c>
      <c r="O40" s="57">
        <v>8</v>
      </c>
      <c r="P40" s="58">
        <f t="shared" si="7"/>
        <v>0.42857142857142855</v>
      </c>
      <c r="Q40" s="58">
        <f t="shared" si="8"/>
        <v>0.25</v>
      </c>
      <c r="R40" s="59">
        <f t="shared" si="9"/>
        <v>0</v>
      </c>
      <c r="S40" s="21"/>
      <c r="T40" s="2"/>
      <c r="U40" s="2"/>
    </row>
    <row r="41" spans="1:21" ht="15.75" thickBot="1">
      <c r="A41" s="80" t="s">
        <v>31</v>
      </c>
      <c r="B41" s="42" t="s">
        <v>14</v>
      </c>
      <c r="C41" s="46">
        <v>154</v>
      </c>
      <c r="D41" s="47">
        <v>166</v>
      </c>
      <c r="E41" s="48">
        <f t="shared" si="5"/>
        <v>7.792207792207792E-2</v>
      </c>
      <c r="F41" s="46">
        <v>132</v>
      </c>
      <c r="G41" s="46">
        <v>140</v>
      </c>
      <c r="H41" s="49">
        <f t="shared" si="6"/>
        <v>6.0606060606060608E-2</v>
      </c>
      <c r="I41" s="46">
        <v>0</v>
      </c>
      <c r="J41" s="46">
        <v>0</v>
      </c>
      <c r="K41" s="48">
        <v>0</v>
      </c>
      <c r="L41" s="44"/>
      <c r="M41" s="50">
        <v>590</v>
      </c>
      <c r="N41" s="50">
        <v>349</v>
      </c>
      <c r="O41" s="50">
        <v>346</v>
      </c>
      <c r="P41" s="61">
        <f t="shared" si="7"/>
        <v>0.28135593220338984</v>
      </c>
      <c r="Q41" s="61">
        <f t="shared" si="8"/>
        <v>0.40114613180515757</v>
      </c>
      <c r="R41" s="62">
        <f t="shared" si="9"/>
        <v>0</v>
      </c>
      <c r="S41" s="21"/>
      <c r="T41" s="2"/>
      <c r="U41" s="2"/>
    </row>
    <row r="42" spans="1:21" ht="15.75" thickBot="1">
      <c r="A42" s="80"/>
      <c r="B42" s="51" t="s">
        <v>15</v>
      </c>
      <c r="C42" s="52">
        <v>244</v>
      </c>
      <c r="D42" s="53">
        <v>231</v>
      </c>
      <c r="E42" s="54">
        <f t="shared" si="5"/>
        <v>-5.3278688524590161E-2</v>
      </c>
      <c r="F42" s="52">
        <v>193</v>
      </c>
      <c r="G42" s="52">
        <v>177</v>
      </c>
      <c r="H42" s="55">
        <f t="shared" si="6"/>
        <v>-8.2901554404145081E-2</v>
      </c>
      <c r="I42" s="52">
        <v>0</v>
      </c>
      <c r="J42" s="52">
        <v>0</v>
      </c>
      <c r="K42" s="54">
        <v>0</v>
      </c>
      <c r="L42" s="56"/>
      <c r="M42" s="57">
        <v>1199</v>
      </c>
      <c r="N42" s="57">
        <v>749</v>
      </c>
      <c r="O42" s="57">
        <v>730</v>
      </c>
      <c r="P42" s="58">
        <f t="shared" si="7"/>
        <v>0.19266055045871561</v>
      </c>
      <c r="Q42" s="58">
        <f t="shared" si="8"/>
        <v>0.2363150867823765</v>
      </c>
      <c r="R42" s="59">
        <f t="shared" si="9"/>
        <v>0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1</v>
      </c>
      <c r="E43" s="48">
        <f t="shared" si="5"/>
        <v>-0.66666666666666663</v>
      </c>
      <c r="F43" s="46">
        <v>3</v>
      </c>
      <c r="G43" s="63">
        <v>1</v>
      </c>
      <c r="H43" s="49">
        <f t="shared" si="6"/>
        <v>-0.66666666666666663</v>
      </c>
      <c r="I43" s="46">
        <v>0</v>
      </c>
      <c r="J43" s="23">
        <v>0</v>
      </c>
      <c r="K43" s="48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6</v>
      </c>
      <c r="D44" s="43">
        <v>6</v>
      </c>
      <c r="E44" s="15">
        <f t="shared" si="5"/>
        <v>0</v>
      </c>
      <c r="F44" s="22">
        <v>5</v>
      </c>
      <c r="G44" s="22">
        <v>5</v>
      </c>
      <c r="H44" s="49">
        <f>(G44-F44)/F44</f>
        <v>0</v>
      </c>
      <c r="I44" s="22">
        <v>0</v>
      </c>
      <c r="J44" s="22">
        <v>0</v>
      </c>
      <c r="K44" s="48">
        <v>0</v>
      </c>
      <c r="L44" s="44"/>
      <c r="M44" s="18">
        <v>23</v>
      </c>
      <c r="N44" s="18">
        <v>17</v>
      </c>
      <c r="O44" s="18">
        <v>16</v>
      </c>
      <c r="P44" s="19">
        <f t="shared" si="7"/>
        <v>0.2608695652173913</v>
      </c>
      <c r="Q44" s="19">
        <f t="shared" si="8"/>
        <v>0.29411764705882354</v>
      </c>
      <c r="R44" s="20">
        <f t="shared" si="9"/>
        <v>0</v>
      </c>
      <c r="S44" s="21"/>
    </row>
    <row r="45" spans="1:21" ht="15.75" thickBot="1">
      <c r="A45" s="80"/>
      <c r="B45" s="51" t="s">
        <v>16</v>
      </c>
      <c r="C45" s="52">
        <v>5</v>
      </c>
      <c r="D45" s="53">
        <v>19</v>
      </c>
      <c r="E45" s="54">
        <f t="shared" si="5"/>
        <v>2.8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14</v>
      </c>
      <c r="N45" s="57">
        <v>7</v>
      </c>
      <c r="O45" s="57">
        <v>7</v>
      </c>
      <c r="P45" s="58">
        <f t="shared" si="7"/>
        <v>1.3571428571428572</v>
      </c>
      <c r="Q45" s="58">
        <f t="shared" si="8"/>
        <v>0.2857142857142857</v>
      </c>
      <c r="R45" s="59">
        <f t="shared" si="9"/>
        <v>0</v>
      </c>
      <c r="S45" s="21"/>
    </row>
    <row r="46" spans="1:21" ht="15.75" thickBot="1">
      <c r="A46" s="80" t="s">
        <v>25</v>
      </c>
      <c r="B46" s="42" t="s">
        <v>14</v>
      </c>
      <c r="C46" s="46">
        <v>2</v>
      </c>
      <c r="D46" s="47">
        <v>4</v>
      </c>
      <c r="E46" s="48">
        <f t="shared" si="5"/>
        <v>1</v>
      </c>
      <c r="F46" s="46">
        <v>2</v>
      </c>
      <c r="G46" s="46">
        <v>3</v>
      </c>
      <c r="H46" s="49">
        <f>(G46-F46)/F46</f>
        <v>0.5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7"/>
        <v>0.30769230769230771</v>
      </c>
      <c r="Q46" s="61">
        <f t="shared" si="8"/>
        <v>0.27272727272727271</v>
      </c>
      <c r="R46" s="62">
        <f t="shared" si="9"/>
        <v>0</v>
      </c>
      <c r="S46" s="21"/>
    </row>
    <row r="47" spans="1:21" ht="15.75" thickBot="1">
      <c r="A47" s="80"/>
      <c r="B47" s="51" t="s">
        <v>15</v>
      </c>
      <c r="C47" s="52">
        <v>2</v>
      </c>
      <c r="D47" s="53">
        <v>4</v>
      </c>
      <c r="E47" s="54">
        <f t="shared" si="5"/>
        <v>1</v>
      </c>
      <c r="F47" s="52">
        <v>2</v>
      </c>
      <c r="G47" s="52">
        <v>3</v>
      </c>
      <c r="H47" s="55">
        <f>(G47-F47)/F47</f>
        <v>0.5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7"/>
        <v>0.14285714285714285</v>
      </c>
      <c r="Q47" s="58">
        <f t="shared" si="8"/>
        <v>0.13043478260869565</v>
      </c>
      <c r="R47" s="59">
        <f t="shared" si="9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7"/>
        <v>0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0</v>
      </c>
      <c r="E49" s="54">
        <f t="shared" si="5"/>
        <v>-1</v>
      </c>
      <c r="F49" s="52">
        <v>1</v>
      </c>
      <c r="G49" s="52">
        <v>0</v>
      </c>
      <c r="H49" s="55">
        <f t="shared" ref="H49:H55" si="10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7"/>
        <v>0</v>
      </c>
      <c r="Q49" s="58">
        <f t="shared" ref="Q49:Q55" si="11">G49/N49</f>
        <v>0</v>
      </c>
      <c r="R49" s="59">
        <f t="shared" ref="R49:R55" si="12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15</v>
      </c>
      <c r="D50" s="47">
        <v>19</v>
      </c>
      <c r="E50" s="48">
        <f t="shared" si="5"/>
        <v>0.26666666666666666</v>
      </c>
      <c r="F50" s="46">
        <v>14</v>
      </c>
      <c r="G50" s="46">
        <v>17</v>
      </c>
      <c r="H50" s="49">
        <f t="shared" si="10"/>
        <v>0.21428571428571427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7"/>
        <v>0.21839080459770116</v>
      </c>
      <c r="Q50" s="61">
        <f t="shared" si="11"/>
        <v>0.28813559322033899</v>
      </c>
      <c r="R50" s="62">
        <f t="shared" si="12"/>
        <v>0</v>
      </c>
      <c r="S50" s="21"/>
    </row>
    <row r="51" spans="1:19" ht="15.75" thickBot="1">
      <c r="A51" s="80"/>
      <c r="B51" s="51" t="s">
        <v>15</v>
      </c>
      <c r="C51" s="52">
        <v>20</v>
      </c>
      <c r="D51" s="53">
        <v>28</v>
      </c>
      <c r="E51" s="54">
        <f t="shared" si="5"/>
        <v>0.4</v>
      </c>
      <c r="F51" s="52">
        <v>15</v>
      </c>
      <c r="G51" s="52">
        <v>21</v>
      </c>
      <c r="H51" s="55">
        <f t="shared" si="10"/>
        <v>0.4</v>
      </c>
      <c r="I51" s="52">
        <v>0</v>
      </c>
      <c r="J51" s="52">
        <v>0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7"/>
        <v>0.1761006289308176</v>
      </c>
      <c r="Q51" s="58">
        <f t="shared" si="11"/>
        <v>0.18421052631578946</v>
      </c>
      <c r="R51" s="59">
        <f t="shared" si="12"/>
        <v>0</v>
      </c>
      <c r="S51" s="21"/>
    </row>
    <row r="52" spans="1:19" ht="15.75" thickBot="1">
      <c r="A52" s="80" t="s">
        <v>28</v>
      </c>
      <c r="B52" s="42" t="s">
        <v>14</v>
      </c>
      <c r="C52" s="46">
        <v>9</v>
      </c>
      <c r="D52" s="47">
        <v>7</v>
      </c>
      <c r="E52" s="48">
        <f t="shared" si="5"/>
        <v>-0.22222222222222221</v>
      </c>
      <c r="F52" s="46">
        <v>9</v>
      </c>
      <c r="G52" s="46">
        <v>6</v>
      </c>
      <c r="H52" s="49">
        <f t="shared" si="10"/>
        <v>-0.33333333333333331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7"/>
        <v>0.20588235294117646</v>
      </c>
      <c r="Q52" s="61">
        <f t="shared" si="11"/>
        <v>0.35294117647058826</v>
      </c>
      <c r="R52" s="62">
        <f t="shared" si="12"/>
        <v>0</v>
      </c>
      <c r="S52" s="21"/>
    </row>
    <row r="53" spans="1:19" ht="15.75" thickBot="1">
      <c r="A53" s="80"/>
      <c r="B53" s="51" t="s">
        <v>15</v>
      </c>
      <c r="C53" s="52">
        <v>10</v>
      </c>
      <c r="D53" s="53">
        <v>8</v>
      </c>
      <c r="E53" s="54">
        <f t="shared" si="5"/>
        <v>-0.2</v>
      </c>
      <c r="F53" s="52">
        <v>9</v>
      </c>
      <c r="G53" s="52">
        <v>7</v>
      </c>
      <c r="H53" s="55">
        <f t="shared" si="10"/>
        <v>-0.22222222222222221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7"/>
        <v>0.11940298507462686</v>
      </c>
      <c r="Q53" s="58">
        <f t="shared" si="11"/>
        <v>0.15555555555555556</v>
      </c>
      <c r="R53" s="59">
        <f t="shared" si="12"/>
        <v>0</v>
      </c>
      <c r="S53" s="21"/>
    </row>
    <row r="54" spans="1:19" ht="15.75" thickBot="1">
      <c r="A54" s="80" t="s">
        <v>29</v>
      </c>
      <c r="B54" s="42" t="s">
        <v>14</v>
      </c>
      <c r="C54" s="46">
        <v>1</v>
      </c>
      <c r="D54" s="47">
        <v>0</v>
      </c>
      <c r="E54" s="48">
        <f t="shared" si="5"/>
        <v>-1</v>
      </c>
      <c r="F54" s="46">
        <v>1</v>
      </c>
      <c r="G54" s="46">
        <v>0</v>
      </c>
      <c r="H54" s="49">
        <f t="shared" si="10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7"/>
        <v>0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1</v>
      </c>
      <c r="D55" s="53">
        <v>0</v>
      </c>
      <c r="E55" s="54">
        <f t="shared" si="5"/>
        <v>-1</v>
      </c>
      <c r="F55" s="52">
        <v>1</v>
      </c>
      <c r="G55" s="52">
        <v>0</v>
      </c>
      <c r="H55" s="55">
        <f t="shared" si="10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7"/>
        <v>0</v>
      </c>
      <c r="Q55" s="58">
        <f t="shared" si="11"/>
        <v>0</v>
      </c>
      <c r="R55" s="59">
        <f t="shared" si="12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1"/>
      <c r="N1" s="2"/>
      <c r="O1" s="2"/>
    </row>
    <row r="2" spans="1:15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2"/>
      <c r="O2" s="2"/>
    </row>
    <row r="3" spans="1:15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1"/>
      <c r="N3" s="2"/>
      <c r="O3" s="2"/>
    </row>
    <row r="4" spans="1:15" ht="15.75">
      <c r="A4" s="95" t="s">
        <v>54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6" t="s">
        <v>2</v>
      </c>
      <c r="B6" s="97"/>
      <c r="C6" s="9" t="s">
        <v>55</v>
      </c>
      <c r="D6" s="8" t="s">
        <v>56</v>
      </c>
      <c r="E6" s="8" t="s">
        <v>57</v>
      </c>
      <c r="F6" s="10"/>
      <c r="G6" s="11" t="s">
        <v>32</v>
      </c>
      <c r="H6" s="11" t="s">
        <v>33</v>
      </c>
      <c r="I6" s="11" t="s">
        <v>34</v>
      </c>
      <c r="J6" s="11" t="s">
        <v>35</v>
      </c>
      <c r="K6" s="11" t="s">
        <v>36</v>
      </c>
      <c r="L6" s="12" t="s">
        <v>37</v>
      </c>
      <c r="M6" s="13"/>
      <c r="N6" s="2"/>
      <c r="O6" s="2"/>
    </row>
    <row r="7" spans="1:15">
      <c r="A7" s="98" t="s">
        <v>4</v>
      </c>
      <c r="B7" s="99"/>
      <c r="C7" s="14">
        <v>1571</v>
      </c>
      <c r="D7" s="14">
        <v>1136</v>
      </c>
      <c r="E7" s="14">
        <v>0</v>
      </c>
      <c r="F7" s="17"/>
      <c r="G7" s="18">
        <v>3744</v>
      </c>
      <c r="H7" s="18">
        <v>2157</v>
      </c>
      <c r="I7" s="18">
        <v>2115</v>
      </c>
      <c r="J7" s="19">
        <f t="shared" ref="J7:J15" si="0">C7/G7</f>
        <v>0.41960470085470086</v>
      </c>
      <c r="K7" s="19">
        <f t="shared" ref="K7:K15" si="1">D7/H7</f>
        <v>0.52665739452943905</v>
      </c>
      <c r="L7" s="20">
        <f t="shared" ref="L7:L15" si="2">E7/I7</f>
        <v>0</v>
      </c>
      <c r="M7" s="21"/>
      <c r="N7" s="2"/>
      <c r="O7" s="2"/>
    </row>
    <row r="8" spans="1:15">
      <c r="A8" s="91" t="s">
        <v>5</v>
      </c>
      <c r="B8" s="92"/>
      <c r="C8" s="22">
        <v>340</v>
      </c>
      <c r="D8" s="22">
        <v>269</v>
      </c>
      <c r="E8" s="22">
        <v>0</v>
      </c>
      <c r="F8" s="17"/>
      <c r="G8" s="18">
        <v>392</v>
      </c>
      <c r="H8" s="18">
        <v>198</v>
      </c>
      <c r="I8" s="18">
        <v>195</v>
      </c>
      <c r="J8" s="19">
        <f t="shared" si="0"/>
        <v>0.86734693877551017</v>
      </c>
      <c r="K8" s="19">
        <f t="shared" si="1"/>
        <v>1.3585858585858586</v>
      </c>
      <c r="L8" s="20">
        <f t="shared" si="2"/>
        <v>0</v>
      </c>
      <c r="M8" s="21"/>
      <c r="N8" s="2"/>
      <c r="O8" s="2"/>
    </row>
    <row r="9" spans="1:15">
      <c r="A9" s="91" t="s">
        <v>40</v>
      </c>
      <c r="B9" s="92"/>
      <c r="C9" s="22">
        <v>262</v>
      </c>
      <c r="D9" s="22">
        <v>201</v>
      </c>
      <c r="E9" s="22">
        <v>0</v>
      </c>
      <c r="F9" s="17"/>
      <c r="G9" s="18">
        <v>343</v>
      </c>
      <c r="H9" s="18">
        <v>169</v>
      </c>
      <c r="I9" s="18">
        <v>167</v>
      </c>
      <c r="J9" s="19">
        <f t="shared" si="0"/>
        <v>0.76384839650145775</v>
      </c>
      <c r="K9" s="19">
        <f t="shared" si="1"/>
        <v>1.1893491124260356</v>
      </c>
      <c r="L9" s="20">
        <f t="shared" si="2"/>
        <v>0</v>
      </c>
      <c r="M9" s="21"/>
      <c r="N9" s="2"/>
      <c r="O9" s="2"/>
    </row>
    <row r="10" spans="1:15">
      <c r="A10" s="91" t="s">
        <v>6</v>
      </c>
      <c r="B10" s="92"/>
      <c r="C10" s="22">
        <v>1183</v>
      </c>
      <c r="D10" s="22">
        <v>890</v>
      </c>
      <c r="E10" s="22">
        <v>0</v>
      </c>
      <c r="F10" s="17"/>
      <c r="G10" s="18">
        <v>2120</v>
      </c>
      <c r="H10" s="18">
        <v>1104</v>
      </c>
      <c r="I10" s="18">
        <v>1092</v>
      </c>
      <c r="J10" s="19">
        <f t="shared" si="0"/>
        <v>0.55801886792452826</v>
      </c>
      <c r="K10" s="19">
        <f t="shared" si="1"/>
        <v>0.8061594202898551</v>
      </c>
      <c r="L10" s="20">
        <f t="shared" si="2"/>
        <v>0</v>
      </c>
      <c r="M10" s="21"/>
      <c r="N10" s="2"/>
      <c r="O10" s="2"/>
    </row>
    <row r="11" spans="1:15">
      <c r="A11" s="91" t="s">
        <v>7</v>
      </c>
      <c r="B11" s="92"/>
      <c r="C11" s="14">
        <v>52</v>
      </c>
      <c r="D11" s="14">
        <v>38</v>
      </c>
      <c r="E11" s="14">
        <v>0</v>
      </c>
      <c r="F11" s="17"/>
      <c r="G11" s="18">
        <v>575</v>
      </c>
      <c r="H11" s="18">
        <v>460</v>
      </c>
      <c r="I11" s="18">
        <v>443</v>
      </c>
      <c r="J11" s="19">
        <f t="shared" si="0"/>
        <v>9.0434782608695655E-2</v>
      </c>
      <c r="K11" s="19">
        <f t="shared" si="1"/>
        <v>8.2608695652173908E-2</v>
      </c>
      <c r="L11" s="20">
        <f t="shared" si="2"/>
        <v>0</v>
      </c>
      <c r="M11" s="21"/>
      <c r="N11" s="2"/>
      <c r="O11" s="2"/>
    </row>
    <row r="12" spans="1:15">
      <c r="A12" s="91" t="s">
        <v>8</v>
      </c>
      <c r="B12" s="92"/>
      <c r="C12" s="14">
        <v>280</v>
      </c>
      <c r="D12" s="14">
        <v>204</v>
      </c>
      <c r="E12" s="14">
        <v>0</v>
      </c>
      <c r="F12" s="17"/>
      <c r="G12" s="18">
        <v>985</v>
      </c>
      <c r="H12" s="18">
        <v>536</v>
      </c>
      <c r="I12" s="18">
        <v>525</v>
      </c>
      <c r="J12" s="19">
        <f t="shared" si="0"/>
        <v>0.28426395939086296</v>
      </c>
      <c r="K12" s="19">
        <f t="shared" si="1"/>
        <v>0.38059701492537312</v>
      </c>
      <c r="L12" s="20">
        <f t="shared" si="2"/>
        <v>0</v>
      </c>
      <c r="M12" s="21"/>
      <c r="N12" s="2"/>
      <c r="O12" s="2"/>
    </row>
    <row r="13" spans="1:15">
      <c r="A13" s="91" t="s">
        <v>9</v>
      </c>
      <c r="B13" s="92"/>
      <c r="C13" s="23">
        <v>56</v>
      </c>
      <c r="D13" s="23">
        <v>4</v>
      </c>
      <c r="E13" s="23">
        <v>0</v>
      </c>
      <c r="F13" s="17"/>
      <c r="G13" s="18">
        <v>64</v>
      </c>
      <c r="H13" s="18">
        <v>57</v>
      </c>
      <c r="I13" s="18">
        <v>55</v>
      </c>
      <c r="J13" s="19">
        <f t="shared" si="0"/>
        <v>0.875</v>
      </c>
      <c r="K13" s="19">
        <f t="shared" si="1"/>
        <v>7.0175438596491224E-2</v>
      </c>
      <c r="L13" s="20">
        <f t="shared" si="2"/>
        <v>0</v>
      </c>
      <c r="M13" s="21"/>
      <c r="N13" s="2"/>
      <c r="O13" s="2"/>
    </row>
    <row r="14" spans="1:15">
      <c r="A14" s="82" t="s">
        <v>10</v>
      </c>
      <c r="B14" s="83"/>
      <c r="C14" s="22">
        <v>718</v>
      </c>
      <c r="D14" s="22">
        <v>67</v>
      </c>
      <c r="E14" s="22">
        <v>0</v>
      </c>
      <c r="F14" s="17"/>
      <c r="G14" s="18">
        <v>904</v>
      </c>
      <c r="H14" s="18">
        <v>326</v>
      </c>
      <c r="I14" s="18">
        <v>316</v>
      </c>
      <c r="J14" s="19">
        <f t="shared" si="0"/>
        <v>0.79424778761061943</v>
      </c>
      <c r="K14" s="19">
        <f t="shared" si="1"/>
        <v>0.20552147239263804</v>
      </c>
      <c r="L14" s="20">
        <f t="shared" si="2"/>
        <v>0</v>
      </c>
      <c r="M14" s="21"/>
      <c r="N14" s="24"/>
      <c r="O14" s="24"/>
    </row>
    <row r="15" spans="1:15">
      <c r="A15" s="84" t="s">
        <v>11</v>
      </c>
      <c r="B15" s="85"/>
      <c r="C15" s="26">
        <f>C7+C14</f>
        <v>2289</v>
      </c>
      <c r="D15" s="25">
        <f>D7+D14</f>
        <v>1203</v>
      </c>
      <c r="E15" s="25">
        <f>E7+E14</f>
        <v>0</v>
      </c>
      <c r="F15" s="29"/>
      <c r="G15" s="30">
        <f>G7+G14</f>
        <v>4648</v>
      </c>
      <c r="H15" s="30">
        <f>H7+H14</f>
        <v>2483</v>
      </c>
      <c r="I15" s="30">
        <f>I7+I14</f>
        <v>2431</v>
      </c>
      <c r="J15" s="31">
        <f t="shared" si="0"/>
        <v>0.49246987951807231</v>
      </c>
      <c r="K15" s="31">
        <f t="shared" si="1"/>
        <v>0.48449456302859445</v>
      </c>
      <c r="L15" s="32">
        <f t="shared" si="2"/>
        <v>0</v>
      </c>
      <c r="M15" s="33"/>
      <c r="N15" s="2"/>
      <c r="O15" s="2"/>
    </row>
    <row r="16" spans="1:15" ht="15" customHeight="1">
      <c r="A16" s="86" t="s">
        <v>12</v>
      </c>
      <c r="B16" s="87"/>
      <c r="C16" s="35"/>
      <c r="D16" s="34"/>
      <c r="E16" s="34"/>
      <c r="F16" s="38"/>
      <c r="G16" s="39"/>
      <c r="H16" s="39"/>
      <c r="I16" s="39"/>
      <c r="J16" s="40"/>
      <c r="K16" s="40"/>
      <c r="L16" s="41"/>
      <c r="M16" s="13"/>
      <c r="N16" s="2"/>
      <c r="O16" s="2"/>
    </row>
    <row r="17" spans="1:15">
      <c r="A17" s="88" t="s">
        <v>13</v>
      </c>
      <c r="B17" s="42" t="s">
        <v>14</v>
      </c>
      <c r="C17" s="43">
        <v>203</v>
      </c>
      <c r="D17" s="22">
        <v>147</v>
      </c>
      <c r="E17" s="22">
        <v>0</v>
      </c>
      <c r="F17" s="44"/>
      <c r="G17" s="18">
        <v>303</v>
      </c>
      <c r="H17" s="18">
        <v>143</v>
      </c>
      <c r="I17" s="45">
        <v>142</v>
      </c>
      <c r="J17" s="19">
        <f t="shared" ref="J17:J31" si="3">C17/G17</f>
        <v>0.66996699669966997</v>
      </c>
      <c r="K17" s="19">
        <f t="shared" ref="K17:K31" si="4">D17/H17</f>
        <v>1.0279720279720279</v>
      </c>
      <c r="L17" s="20">
        <f t="shared" ref="L17:L31" si="5">E17/I17</f>
        <v>0</v>
      </c>
      <c r="M17" s="21"/>
      <c r="N17" s="2"/>
      <c r="O17" s="2"/>
    </row>
    <row r="18" spans="1:15">
      <c r="A18" s="89"/>
      <c r="B18" s="42" t="s">
        <v>15</v>
      </c>
      <c r="C18" s="47">
        <v>278</v>
      </c>
      <c r="D18" s="46">
        <v>190</v>
      </c>
      <c r="E18" s="46">
        <v>0</v>
      </c>
      <c r="F18" s="44"/>
      <c r="G18" s="50">
        <v>442</v>
      </c>
      <c r="H18" s="50">
        <v>219</v>
      </c>
      <c r="I18" s="50">
        <v>217</v>
      </c>
      <c r="J18" s="19">
        <f t="shared" si="3"/>
        <v>0.62895927601809953</v>
      </c>
      <c r="K18" s="19">
        <f t="shared" si="4"/>
        <v>0.86757990867579904</v>
      </c>
      <c r="L18" s="20">
        <f t="shared" si="5"/>
        <v>0</v>
      </c>
      <c r="M18" s="21"/>
      <c r="N18" s="2"/>
      <c r="O18" s="2"/>
    </row>
    <row r="19" spans="1:15" s="60" customFormat="1" ht="15.75" thickBot="1">
      <c r="A19" s="90"/>
      <c r="B19" s="51" t="s">
        <v>16</v>
      </c>
      <c r="C19" s="53">
        <v>123</v>
      </c>
      <c r="D19" s="52">
        <v>7</v>
      </c>
      <c r="E19" s="52">
        <v>0</v>
      </c>
      <c r="F19" s="56"/>
      <c r="G19" s="57">
        <v>153</v>
      </c>
      <c r="H19" s="57">
        <v>42</v>
      </c>
      <c r="I19" s="57">
        <v>40</v>
      </c>
      <c r="J19" s="58">
        <f t="shared" si="3"/>
        <v>0.80392156862745101</v>
      </c>
      <c r="K19" s="58">
        <f t="shared" si="4"/>
        <v>0.16666666666666666</v>
      </c>
      <c r="L19" s="59">
        <f t="shared" si="5"/>
        <v>0</v>
      </c>
      <c r="M19" s="21"/>
      <c r="N19" s="6"/>
      <c r="O19" s="6"/>
    </row>
    <row r="20" spans="1:15" ht="15.75" thickBot="1">
      <c r="A20" s="79" t="s">
        <v>17</v>
      </c>
      <c r="B20" s="42" t="s">
        <v>14</v>
      </c>
      <c r="C20" s="47">
        <v>221</v>
      </c>
      <c r="D20" s="46">
        <v>166</v>
      </c>
      <c r="E20" s="46">
        <v>0</v>
      </c>
      <c r="F20" s="44"/>
      <c r="G20" s="50">
        <v>335</v>
      </c>
      <c r="H20" s="50">
        <v>157</v>
      </c>
      <c r="I20" s="50">
        <v>153</v>
      </c>
      <c r="J20" s="61">
        <f t="shared" si="3"/>
        <v>0.65970149253731347</v>
      </c>
      <c r="K20" s="61">
        <f t="shared" si="4"/>
        <v>1.0573248407643312</v>
      </c>
      <c r="L20" s="62">
        <f t="shared" si="5"/>
        <v>0</v>
      </c>
      <c r="M20" s="21"/>
      <c r="N20" s="2"/>
      <c r="O20" s="2"/>
    </row>
    <row r="21" spans="1:15" ht="15.75" thickBot="1">
      <c r="A21" s="79"/>
      <c r="B21" s="42" t="s">
        <v>15</v>
      </c>
      <c r="C21" s="43">
        <v>302</v>
      </c>
      <c r="D21" s="22">
        <v>217</v>
      </c>
      <c r="E21" s="22">
        <v>0</v>
      </c>
      <c r="F21" s="44"/>
      <c r="G21" s="18">
        <v>567</v>
      </c>
      <c r="H21" s="18">
        <v>304</v>
      </c>
      <c r="I21" s="18">
        <v>298</v>
      </c>
      <c r="J21" s="19">
        <f t="shared" si="3"/>
        <v>0.53262786596119926</v>
      </c>
      <c r="K21" s="19">
        <f t="shared" si="4"/>
        <v>0.71381578947368418</v>
      </c>
      <c r="L21" s="20">
        <f t="shared" si="5"/>
        <v>0</v>
      </c>
      <c r="M21" s="21"/>
      <c r="N21" s="2"/>
      <c r="O21" s="2"/>
    </row>
    <row r="22" spans="1:15" ht="15.75" thickBot="1">
      <c r="A22" s="80"/>
      <c r="B22" s="51" t="s">
        <v>16</v>
      </c>
      <c r="C22" s="53">
        <v>161</v>
      </c>
      <c r="D22" s="52">
        <v>9</v>
      </c>
      <c r="E22" s="52">
        <v>0</v>
      </c>
      <c r="F22" s="56"/>
      <c r="G22" s="57">
        <v>186</v>
      </c>
      <c r="H22" s="57">
        <v>75</v>
      </c>
      <c r="I22" s="57">
        <v>75</v>
      </c>
      <c r="J22" s="58">
        <f t="shared" si="3"/>
        <v>0.86559139784946237</v>
      </c>
      <c r="K22" s="58">
        <f t="shared" si="4"/>
        <v>0.12</v>
      </c>
      <c r="L22" s="59">
        <f t="shared" si="5"/>
        <v>0</v>
      </c>
      <c r="M22" s="21"/>
      <c r="N22" s="24"/>
      <c r="O22" s="24"/>
    </row>
    <row r="23" spans="1:15" ht="15.75" thickBot="1">
      <c r="A23" s="79" t="s">
        <v>18</v>
      </c>
      <c r="B23" s="42" t="s">
        <v>14</v>
      </c>
      <c r="C23" s="47">
        <v>265</v>
      </c>
      <c r="D23" s="46">
        <v>200</v>
      </c>
      <c r="E23" s="46">
        <v>0</v>
      </c>
      <c r="F23" s="44"/>
      <c r="G23" s="50">
        <v>307</v>
      </c>
      <c r="H23" s="50">
        <v>129</v>
      </c>
      <c r="I23" s="50">
        <v>128</v>
      </c>
      <c r="J23" s="61">
        <f t="shared" si="3"/>
        <v>0.8631921824104235</v>
      </c>
      <c r="K23" s="61">
        <f t="shared" si="4"/>
        <v>1.5503875968992249</v>
      </c>
      <c r="L23" s="62">
        <f t="shared" si="5"/>
        <v>0</v>
      </c>
      <c r="M23" s="21"/>
      <c r="N23" s="2"/>
      <c r="O23" s="2"/>
    </row>
    <row r="24" spans="1:15" ht="15.75" thickBot="1">
      <c r="A24" s="79"/>
      <c r="B24" s="42" t="s">
        <v>15</v>
      </c>
      <c r="C24" s="43">
        <v>344</v>
      </c>
      <c r="D24" s="22">
        <v>254</v>
      </c>
      <c r="E24" s="22">
        <v>0</v>
      </c>
      <c r="F24" s="44"/>
      <c r="G24" s="18">
        <v>478</v>
      </c>
      <c r="H24" s="18">
        <v>225</v>
      </c>
      <c r="I24" s="18">
        <v>223</v>
      </c>
      <c r="J24" s="19">
        <f t="shared" si="3"/>
        <v>0.71966527196652719</v>
      </c>
      <c r="K24" s="19">
        <f t="shared" si="4"/>
        <v>1.1288888888888888</v>
      </c>
      <c r="L24" s="20">
        <f t="shared" si="5"/>
        <v>0</v>
      </c>
      <c r="M24" s="21"/>
      <c r="N24" s="2"/>
      <c r="O24" s="2"/>
    </row>
    <row r="25" spans="1:15" ht="15.75" thickBot="1">
      <c r="A25" s="80"/>
      <c r="B25" s="51" t="s">
        <v>16</v>
      </c>
      <c r="C25" s="53">
        <v>195</v>
      </c>
      <c r="D25" s="52">
        <v>14</v>
      </c>
      <c r="E25" s="52">
        <v>0</v>
      </c>
      <c r="F25" s="56"/>
      <c r="G25" s="57">
        <v>224</v>
      </c>
      <c r="H25" s="57">
        <v>59</v>
      </c>
      <c r="I25" s="57">
        <v>58</v>
      </c>
      <c r="J25" s="58">
        <f t="shared" si="3"/>
        <v>0.8705357142857143</v>
      </c>
      <c r="K25" s="58">
        <f t="shared" si="4"/>
        <v>0.23728813559322035</v>
      </c>
      <c r="L25" s="59">
        <f t="shared" si="5"/>
        <v>0</v>
      </c>
      <c r="M25" s="21"/>
      <c r="N25" s="2"/>
      <c r="O25" s="2"/>
    </row>
    <row r="26" spans="1:15" ht="15.75" thickBot="1">
      <c r="A26" s="79" t="s">
        <v>19</v>
      </c>
      <c r="B26" s="42" t="s">
        <v>14</v>
      </c>
      <c r="C26" s="47">
        <v>156</v>
      </c>
      <c r="D26" s="46">
        <v>112</v>
      </c>
      <c r="E26" s="46">
        <v>0</v>
      </c>
      <c r="F26" s="44"/>
      <c r="G26" s="50">
        <v>217</v>
      </c>
      <c r="H26" s="50">
        <v>104</v>
      </c>
      <c r="I26" s="50">
        <v>102</v>
      </c>
      <c r="J26" s="61">
        <f t="shared" si="3"/>
        <v>0.71889400921658986</v>
      </c>
      <c r="K26" s="61">
        <f t="shared" si="4"/>
        <v>1.0769230769230769</v>
      </c>
      <c r="L26" s="62">
        <f t="shared" si="5"/>
        <v>0</v>
      </c>
      <c r="M26" s="21"/>
      <c r="N26" s="2"/>
      <c r="O26" s="2"/>
    </row>
    <row r="27" spans="1:15" ht="15.75" thickBot="1">
      <c r="A27" s="79"/>
      <c r="B27" s="42" t="s">
        <v>15</v>
      </c>
      <c r="C27" s="43">
        <v>167</v>
      </c>
      <c r="D27" s="22">
        <v>118</v>
      </c>
      <c r="E27" s="22">
        <v>0</v>
      </c>
      <c r="F27" s="44"/>
      <c r="G27" s="18">
        <v>316</v>
      </c>
      <c r="H27" s="18">
        <v>185</v>
      </c>
      <c r="I27" s="18">
        <v>182</v>
      </c>
      <c r="J27" s="19">
        <f t="shared" si="3"/>
        <v>0.52848101265822789</v>
      </c>
      <c r="K27" s="19">
        <f t="shared" si="4"/>
        <v>0.63783783783783787</v>
      </c>
      <c r="L27" s="20">
        <f t="shared" si="5"/>
        <v>0</v>
      </c>
      <c r="M27" s="21"/>
      <c r="N27" s="2"/>
      <c r="O27" s="2"/>
    </row>
    <row r="28" spans="1:15" ht="15.75" thickBot="1">
      <c r="A28" s="80"/>
      <c r="B28" s="51" t="s">
        <v>16</v>
      </c>
      <c r="C28" s="53">
        <v>17</v>
      </c>
      <c r="D28" s="52">
        <v>1</v>
      </c>
      <c r="E28" s="52">
        <v>0</v>
      </c>
      <c r="F28" s="56"/>
      <c r="G28" s="57">
        <v>25</v>
      </c>
      <c r="H28" s="57">
        <v>13</v>
      </c>
      <c r="I28" s="57">
        <v>13</v>
      </c>
      <c r="J28" s="58">
        <f t="shared" si="3"/>
        <v>0.68</v>
      </c>
      <c r="K28" s="58">
        <f t="shared" si="4"/>
        <v>7.6923076923076927E-2</v>
      </c>
      <c r="L28" s="59">
        <f t="shared" si="5"/>
        <v>0</v>
      </c>
      <c r="M28" s="21"/>
      <c r="N28" s="2"/>
      <c r="O28" s="2"/>
    </row>
    <row r="29" spans="1:15" ht="15.75" thickBot="1">
      <c r="A29" s="79" t="s">
        <v>20</v>
      </c>
      <c r="B29" s="42" t="s">
        <v>14</v>
      </c>
      <c r="C29" s="47">
        <v>45</v>
      </c>
      <c r="D29" s="46">
        <v>31</v>
      </c>
      <c r="E29" s="46">
        <v>0</v>
      </c>
      <c r="F29" s="44"/>
      <c r="G29" s="50">
        <v>75</v>
      </c>
      <c r="H29" s="50">
        <v>48</v>
      </c>
      <c r="I29" s="50">
        <v>48</v>
      </c>
      <c r="J29" s="61">
        <f t="shared" si="3"/>
        <v>0.6</v>
      </c>
      <c r="K29" s="61">
        <f t="shared" si="4"/>
        <v>0.64583333333333337</v>
      </c>
      <c r="L29" s="62">
        <f t="shared" si="5"/>
        <v>0</v>
      </c>
      <c r="M29" s="21"/>
      <c r="N29" s="2"/>
      <c r="O29" s="2"/>
    </row>
    <row r="30" spans="1:15" ht="15.75" thickBot="1">
      <c r="A30" s="79"/>
      <c r="B30" s="42" t="s">
        <v>15</v>
      </c>
      <c r="C30" s="43">
        <v>69</v>
      </c>
      <c r="D30" s="22">
        <v>46</v>
      </c>
      <c r="E30" s="22">
        <v>0</v>
      </c>
      <c r="F30" s="44"/>
      <c r="G30" s="18">
        <v>139</v>
      </c>
      <c r="H30" s="18">
        <v>83</v>
      </c>
      <c r="I30" s="18">
        <v>81</v>
      </c>
      <c r="J30" s="19">
        <f t="shared" si="3"/>
        <v>0.49640287769784175</v>
      </c>
      <c r="K30" s="19">
        <f t="shared" si="4"/>
        <v>0.55421686746987953</v>
      </c>
      <c r="L30" s="20">
        <f t="shared" si="5"/>
        <v>0</v>
      </c>
      <c r="M30" s="21"/>
      <c r="N30" s="2"/>
      <c r="O30" s="2"/>
    </row>
    <row r="31" spans="1:15" ht="15.75" thickBot="1">
      <c r="A31" s="80"/>
      <c r="B31" s="51" t="s">
        <v>16</v>
      </c>
      <c r="C31" s="53">
        <v>71</v>
      </c>
      <c r="D31" s="52">
        <v>22</v>
      </c>
      <c r="E31" s="52">
        <v>0</v>
      </c>
      <c r="F31" s="56"/>
      <c r="G31" s="57">
        <v>112</v>
      </c>
      <c r="H31" s="57">
        <v>63</v>
      </c>
      <c r="I31" s="57">
        <v>56</v>
      </c>
      <c r="J31" s="58">
        <f t="shared" si="3"/>
        <v>0.6339285714285714</v>
      </c>
      <c r="K31" s="58">
        <f t="shared" si="4"/>
        <v>0.34920634920634919</v>
      </c>
      <c r="L31" s="59">
        <f t="shared" si="5"/>
        <v>0</v>
      </c>
      <c r="M31" s="21"/>
      <c r="N31" s="2"/>
      <c r="O31" s="2"/>
    </row>
    <row r="32" spans="1:15" ht="15.75" thickBot="1">
      <c r="A32" s="79" t="s">
        <v>21</v>
      </c>
      <c r="B32" s="42" t="s">
        <v>14</v>
      </c>
      <c r="C32" s="47">
        <v>11</v>
      </c>
      <c r="D32" s="46">
        <v>8</v>
      </c>
      <c r="E32" s="46">
        <v>0</v>
      </c>
      <c r="F32" s="44"/>
      <c r="G32" s="50">
        <v>28</v>
      </c>
      <c r="H32" s="50">
        <v>19</v>
      </c>
      <c r="I32" s="50">
        <v>19</v>
      </c>
      <c r="J32" s="61">
        <f t="shared" ref="J32:J42" si="6">C32/G32</f>
        <v>0.39285714285714285</v>
      </c>
      <c r="K32" s="61">
        <v>0</v>
      </c>
      <c r="L32" s="62">
        <v>0</v>
      </c>
      <c r="M32" s="21"/>
      <c r="N32" s="2"/>
      <c r="O32" s="2"/>
    </row>
    <row r="33" spans="1:15" ht="15.75" thickBot="1">
      <c r="A33" s="79"/>
      <c r="B33" s="42" t="s">
        <v>15</v>
      </c>
      <c r="C33" s="43">
        <v>17</v>
      </c>
      <c r="D33" s="22">
        <v>12</v>
      </c>
      <c r="E33" s="22">
        <v>0</v>
      </c>
      <c r="F33" s="44"/>
      <c r="G33" s="18">
        <v>44</v>
      </c>
      <c r="H33" s="18">
        <v>26</v>
      </c>
      <c r="I33" s="18">
        <v>26</v>
      </c>
      <c r="J33" s="19">
        <f t="shared" si="6"/>
        <v>0.38636363636363635</v>
      </c>
      <c r="K33" s="19">
        <f t="shared" ref="K33:K42" si="7">D33/H33</f>
        <v>0.46153846153846156</v>
      </c>
      <c r="L33" s="20">
        <f t="shared" ref="L33:L42" si="8">E33/I33</f>
        <v>0</v>
      </c>
      <c r="M33" s="21"/>
      <c r="N33" s="2"/>
      <c r="O33" s="2"/>
    </row>
    <row r="34" spans="1:15" ht="15.75" thickBot="1">
      <c r="A34" s="80"/>
      <c r="B34" s="51" t="s">
        <v>16</v>
      </c>
      <c r="C34" s="53">
        <v>88</v>
      </c>
      <c r="D34" s="52">
        <v>6</v>
      </c>
      <c r="E34" s="52">
        <v>0</v>
      </c>
      <c r="F34" s="56"/>
      <c r="G34" s="57">
        <v>103</v>
      </c>
      <c r="H34" s="57">
        <v>35</v>
      </c>
      <c r="I34" s="57">
        <v>35</v>
      </c>
      <c r="J34" s="58">
        <f t="shared" si="6"/>
        <v>0.85436893203883491</v>
      </c>
      <c r="K34" s="58">
        <f t="shared" si="7"/>
        <v>0.17142857142857143</v>
      </c>
      <c r="L34" s="59">
        <f t="shared" si="8"/>
        <v>0</v>
      </c>
      <c r="M34" s="21"/>
      <c r="N34" s="2"/>
      <c r="O34" s="2"/>
    </row>
    <row r="35" spans="1:15" ht="15.75" thickBot="1">
      <c r="A35" s="79" t="s">
        <v>22</v>
      </c>
      <c r="B35" s="42" t="s">
        <v>14</v>
      </c>
      <c r="C35" s="47">
        <v>88</v>
      </c>
      <c r="D35" s="46">
        <v>55</v>
      </c>
      <c r="E35" s="46">
        <v>0</v>
      </c>
      <c r="F35" s="44"/>
      <c r="G35" s="50">
        <v>107</v>
      </c>
      <c r="H35" s="50">
        <v>57</v>
      </c>
      <c r="I35" s="50">
        <v>57</v>
      </c>
      <c r="J35" s="61">
        <f t="shared" si="6"/>
        <v>0.82242990654205606</v>
      </c>
      <c r="K35" s="61">
        <f t="shared" si="7"/>
        <v>0.96491228070175439</v>
      </c>
      <c r="L35" s="62">
        <f t="shared" si="8"/>
        <v>0</v>
      </c>
      <c r="M35" s="21"/>
      <c r="N35" s="2"/>
      <c r="O35" s="2"/>
    </row>
    <row r="36" spans="1:15" ht="15.75" thickBot="1">
      <c r="A36" s="79"/>
      <c r="B36" s="42" t="s">
        <v>15</v>
      </c>
      <c r="C36" s="43">
        <v>113</v>
      </c>
      <c r="D36" s="22">
        <v>75</v>
      </c>
      <c r="E36" s="22">
        <v>0</v>
      </c>
      <c r="F36" s="44"/>
      <c r="G36" s="18">
        <v>228</v>
      </c>
      <c r="H36" s="18">
        <v>137</v>
      </c>
      <c r="I36" s="18">
        <v>135</v>
      </c>
      <c r="J36" s="19">
        <f t="shared" si="6"/>
        <v>0.49561403508771928</v>
      </c>
      <c r="K36" s="19">
        <f t="shared" si="7"/>
        <v>0.54744525547445255</v>
      </c>
      <c r="L36" s="20">
        <f t="shared" si="8"/>
        <v>0</v>
      </c>
      <c r="M36" s="21"/>
      <c r="N36" s="2"/>
      <c r="O36" s="2"/>
    </row>
    <row r="37" spans="1:15" ht="15.75" thickBot="1">
      <c r="A37" s="80"/>
      <c r="B37" s="51" t="s">
        <v>16</v>
      </c>
      <c r="C37" s="53">
        <v>27</v>
      </c>
      <c r="D37" s="52">
        <v>4</v>
      </c>
      <c r="E37" s="52">
        <v>0</v>
      </c>
      <c r="F37" s="56"/>
      <c r="G37" s="57">
        <v>45</v>
      </c>
      <c r="H37" s="57">
        <v>24</v>
      </c>
      <c r="I37" s="57">
        <v>24</v>
      </c>
      <c r="J37" s="58">
        <f t="shared" si="6"/>
        <v>0.6</v>
      </c>
      <c r="K37" s="58">
        <f t="shared" si="7"/>
        <v>0.16666666666666666</v>
      </c>
      <c r="L37" s="59">
        <f t="shared" si="8"/>
        <v>0</v>
      </c>
      <c r="M37" s="21"/>
      <c r="N37" s="2"/>
      <c r="O37" s="2"/>
    </row>
    <row r="38" spans="1:15" ht="15.75" thickBot="1">
      <c r="A38" s="79" t="s">
        <v>23</v>
      </c>
      <c r="B38" s="42" t="s">
        <v>14</v>
      </c>
      <c r="C38" s="47">
        <v>13</v>
      </c>
      <c r="D38" s="46">
        <v>11</v>
      </c>
      <c r="E38" s="46">
        <v>0</v>
      </c>
      <c r="F38" s="44"/>
      <c r="G38" s="50">
        <v>15</v>
      </c>
      <c r="H38" s="50">
        <v>6</v>
      </c>
      <c r="I38" s="50">
        <v>6</v>
      </c>
      <c r="J38" s="61">
        <f t="shared" si="6"/>
        <v>0.8666666666666667</v>
      </c>
      <c r="K38" s="61">
        <f t="shared" si="7"/>
        <v>1.8333333333333333</v>
      </c>
      <c r="L38" s="62">
        <f t="shared" si="8"/>
        <v>0</v>
      </c>
      <c r="M38" s="21"/>
      <c r="N38" s="2"/>
      <c r="O38" s="2"/>
    </row>
    <row r="39" spans="1:15" ht="15.75" thickBot="1">
      <c r="A39" s="79"/>
      <c r="B39" s="42" t="s">
        <v>15</v>
      </c>
      <c r="C39" s="43">
        <v>22</v>
      </c>
      <c r="D39" s="22">
        <v>18</v>
      </c>
      <c r="E39" s="22">
        <v>0</v>
      </c>
      <c r="F39" s="44"/>
      <c r="G39" s="18">
        <v>39</v>
      </c>
      <c r="H39" s="18">
        <v>21</v>
      </c>
      <c r="I39" s="18">
        <v>21</v>
      </c>
      <c r="J39" s="19">
        <f t="shared" si="6"/>
        <v>0.5641025641025641</v>
      </c>
      <c r="K39" s="19">
        <f t="shared" si="7"/>
        <v>0.8571428571428571</v>
      </c>
      <c r="L39" s="20">
        <f t="shared" si="8"/>
        <v>0</v>
      </c>
      <c r="M39" s="21"/>
      <c r="N39" s="2"/>
      <c r="O39" s="2"/>
    </row>
    <row r="40" spans="1:15" ht="15.75" thickBot="1">
      <c r="A40" s="80"/>
      <c r="B40" s="51" t="s">
        <v>16</v>
      </c>
      <c r="C40" s="53">
        <v>17</v>
      </c>
      <c r="D40" s="52">
        <v>2</v>
      </c>
      <c r="E40" s="52">
        <v>0</v>
      </c>
      <c r="F40" s="56"/>
      <c r="G40" s="57">
        <v>42</v>
      </c>
      <c r="H40" s="57">
        <v>8</v>
      </c>
      <c r="I40" s="57">
        <v>8</v>
      </c>
      <c r="J40" s="58">
        <f t="shared" si="6"/>
        <v>0.40476190476190477</v>
      </c>
      <c r="K40" s="58">
        <f t="shared" si="7"/>
        <v>0.25</v>
      </c>
      <c r="L40" s="59">
        <f t="shared" si="8"/>
        <v>0</v>
      </c>
      <c r="M40" s="21"/>
      <c r="N40" s="2"/>
      <c r="O40" s="2"/>
    </row>
    <row r="41" spans="1:15" ht="15.75" thickBot="1">
      <c r="A41" s="80" t="s">
        <v>31</v>
      </c>
      <c r="B41" s="42" t="s">
        <v>14</v>
      </c>
      <c r="C41" s="47">
        <v>154</v>
      </c>
      <c r="D41" s="46">
        <v>134</v>
      </c>
      <c r="E41" s="46">
        <v>0</v>
      </c>
      <c r="F41" s="44"/>
      <c r="G41" s="50">
        <v>590</v>
      </c>
      <c r="H41" s="50">
        <v>349</v>
      </c>
      <c r="I41" s="50">
        <v>346</v>
      </c>
      <c r="J41" s="61">
        <f t="shared" si="6"/>
        <v>0.26101694915254237</v>
      </c>
      <c r="K41" s="61">
        <f t="shared" si="7"/>
        <v>0.38395415472779371</v>
      </c>
      <c r="L41" s="62">
        <f t="shared" si="8"/>
        <v>0</v>
      </c>
      <c r="M41" s="21"/>
      <c r="N41" s="2"/>
      <c r="O41" s="2"/>
    </row>
    <row r="42" spans="1:15" ht="15.75" thickBot="1">
      <c r="A42" s="80"/>
      <c r="B42" s="51" t="s">
        <v>15</v>
      </c>
      <c r="C42" s="53">
        <v>215</v>
      </c>
      <c r="D42" s="52">
        <v>172</v>
      </c>
      <c r="E42" s="52">
        <v>0</v>
      </c>
      <c r="F42" s="56"/>
      <c r="G42" s="57">
        <v>1199</v>
      </c>
      <c r="H42" s="57">
        <v>749</v>
      </c>
      <c r="I42" s="57">
        <v>730</v>
      </c>
      <c r="J42" s="58">
        <f t="shared" si="6"/>
        <v>0.17931609674728941</v>
      </c>
      <c r="K42" s="58">
        <f t="shared" si="7"/>
        <v>0.22963951935914553</v>
      </c>
      <c r="L42" s="59">
        <f t="shared" si="8"/>
        <v>0</v>
      </c>
      <c r="M42" s="21"/>
      <c r="N42" s="2"/>
      <c r="O42" s="2"/>
    </row>
    <row r="43" spans="1:15" ht="15.75" thickBot="1">
      <c r="A43" s="79" t="s">
        <v>24</v>
      </c>
      <c r="B43" s="42" t="s">
        <v>14</v>
      </c>
      <c r="C43" s="63">
        <v>1</v>
      </c>
      <c r="D43" s="63">
        <v>1</v>
      </c>
      <c r="E43" s="23">
        <v>0</v>
      </c>
      <c r="F43" s="44"/>
      <c r="G43" s="50">
        <v>4</v>
      </c>
      <c r="H43" s="50">
        <v>3</v>
      </c>
      <c r="I43" s="50">
        <v>2</v>
      </c>
      <c r="J43" s="61">
        <v>0</v>
      </c>
      <c r="K43" s="61">
        <v>0</v>
      </c>
      <c r="L43" s="62">
        <v>0</v>
      </c>
      <c r="M43" s="21"/>
    </row>
    <row r="44" spans="1:15" ht="15.75" thickBot="1">
      <c r="A44" s="80"/>
      <c r="B44" s="42" t="s">
        <v>15</v>
      </c>
      <c r="C44" s="43">
        <v>5</v>
      </c>
      <c r="D44" s="22">
        <v>5</v>
      </c>
      <c r="E44" s="22">
        <v>0</v>
      </c>
      <c r="F44" s="44"/>
      <c r="G44" s="18">
        <v>23</v>
      </c>
      <c r="H44" s="18">
        <v>17</v>
      </c>
      <c r="I44" s="18">
        <v>16</v>
      </c>
      <c r="J44" s="19">
        <f t="shared" ref="J44:L47" si="9">C44/G44</f>
        <v>0.21739130434782608</v>
      </c>
      <c r="K44" s="19">
        <f t="shared" si="9"/>
        <v>0.29411764705882354</v>
      </c>
      <c r="L44" s="20">
        <f t="shared" si="9"/>
        <v>0</v>
      </c>
      <c r="M44" s="21"/>
    </row>
    <row r="45" spans="1:15" ht="15.75" thickBot="1">
      <c r="A45" s="80"/>
      <c r="B45" s="51" t="s">
        <v>16</v>
      </c>
      <c r="C45" s="53">
        <v>19</v>
      </c>
      <c r="D45" s="52">
        <v>2</v>
      </c>
      <c r="E45" s="52">
        <v>0</v>
      </c>
      <c r="F45" s="56"/>
      <c r="G45" s="57">
        <v>14</v>
      </c>
      <c r="H45" s="57">
        <v>7</v>
      </c>
      <c r="I45" s="57">
        <v>7</v>
      </c>
      <c r="J45" s="58">
        <f t="shared" si="9"/>
        <v>1.3571428571428572</v>
      </c>
      <c r="K45" s="58">
        <f t="shared" si="9"/>
        <v>0.2857142857142857</v>
      </c>
      <c r="L45" s="59">
        <f t="shared" si="9"/>
        <v>0</v>
      </c>
      <c r="M45" s="21"/>
    </row>
    <row r="46" spans="1:15" ht="15.75" thickBot="1">
      <c r="A46" s="80" t="s">
        <v>25</v>
      </c>
      <c r="B46" s="42" t="s">
        <v>14</v>
      </c>
      <c r="C46" s="47">
        <v>3</v>
      </c>
      <c r="D46" s="46">
        <v>3</v>
      </c>
      <c r="E46" s="46">
        <v>0</v>
      </c>
      <c r="F46" s="64"/>
      <c r="G46" s="50">
        <v>13</v>
      </c>
      <c r="H46" s="50">
        <v>11</v>
      </c>
      <c r="I46" s="50">
        <v>11</v>
      </c>
      <c r="J46" s="61">
        <f t="shared" si="9"/>
        <v>0.23076923076923078</v>
      </c>
      <c r="K46" s="61">
        <f t="shared" si="9"/>
        <v>0.27272727272727271</v>
      </c>
      <c r="L46" s="62">
        <f t="shared" si="9"/>
        <v>0</v>
      </c>
      <c r="M46" s="21"/>
    </row>
    <row r="47" spans="1:15" ht="15.75" thickBot="1">
      <c r="A47" s="80"/>
      <c r="B47" s="51" t="s">
        <v>15</v>
      </c>
      <c r="C47" s="53">
        <v>3</v>
      </c>
      <c r="D47" s="52">
        <v>3</v>
      </c>
      <c r="E47" s="52">
        <v>0</v>
      </c>
      <c r="F47" s="65"/>
      <c r="G47" s="57">
        <v>28</v>
      </c>
      <c r="H47" s="57">
        <v>23</v>
      </c>
      <c r="I47" s="57">
        <v>23</v>
      </c>
      <c r="J47" s="58">
        <f t="shared" si="9"/>
        <v>0.10714285714285714</v>
      </c>
      <c r="K47" s="58">
        <f t="shared" si="9"/>
        <v>0.13043478260869565</v>
      </c>
      <c r="L47" s="59">
        <f t="shared" si="9"/>
        <v>0</v>
      </c>
      <c r="M47" s="21"/>
    </row>
    <row r="48" spans="1:15" ht="15.75" thickBot="1">
      <c r="A48" s="80" t="s">
        <v>26</v>
      </c>
      <c r="B48" s="42" t="s">
        <v>14</v>
      </c>
      <c r="C48" s="47">
        <v>0</v>
      </c>
      <c r="D48" s="46">
        <v>0</v>
      </c>
      <c r="E48" s="46">
        <v>0</v>
      </c>
      <c r="F48" s="64"/>
      <c r="G48" s="50">
        <v>2</v>
      </c>
      <c r="H48" s="50">
        <v>2</v>
      </c>
      <c r="I48" s="50">
        <v>2</v>
      </c>
      <c r="J48" s="61">
        <f t="shared" ref="J48:J55" si="10">C48/G48</f>
        <v>0</v>
      </c>
      <c r="K48" s="61">
        <v>0</v>
      </c>
      <c r="L48" s="62">
        <v>0</v>
      </c>
      <c r="M48" s="21"/>
    </row>
    <row r="49" spans="1:13" ht="15.75" thickBot="1">
      <c r="A49" s="80"/>
      <c r="B49" s="51" t="s">
        <v>15</v>
      </c>
      <c r="C49" s="53">
        <v>0</v>
      </c>
      <c r="D49" s="52">
        <v>0</v>
      </c>
      <c r="E49" s="52">
        <v>0</v>
      </c>
      <c r="F49" s="65"/>
      <c r="G49" s="57">
        <v>7</v>
      </c>
      <c r="H49" s="57">
        <v>5</v>
      </c>
      <c r="I49" s="57">
        <v>4</v>
      </c>
      <c r="J49" s="58">
        <f t="shared" si="10"/>
        <v>0</v>
      </c>
      <c r="K49" s="58">
        <f t="shared" ref="K49:L53" si="11">D49/H49</f>
        <v>0</v>
      </c>
      <c r="L49" s="59">
        <f t="shared" si="11"/>
        <v>0</v>
      </c>
      <c r="M49" s="21"/>
    </row>
    <row r="50" spans="1:13" ht="15.75" thickBot="1">
      <c r="A50" s="80" t="s">
        <v>27</v>
      </c>
      <c r="B50" s="42" t="s">
        <v>14</v>
      </c>
      <c r="C50" s="47">
        <v>17</v>
      </c>
      <c r="D50" s="46">
        <v>16</v>
      </c>
      <c r="E50" s="46">
        <v>0</v>
      </c>
      <c r="F50" s="64"/>
      <c r="G50" s="50">
        <v>87</v>
      </c>
      <c r="H50" s="50">
        <v>59</v>
      </c>
      <c r="I50" s="50">
        <v>59</v>
      </c>
      <c r="J50" s="61">
        <f t="shared" si="10"/>
        <v>0.19540229885057472</v>
      </c>
      <c r="K50" s="61">
        <f t="shared" si="11"/>
        <v>0.2711864406779661</v>
      </c>
      <c r="L50" s="62">
        <f t="shared" si="11"/>
        <v>0</v>
      </c>
      <c r="M50" s="21"/>
    </row>
    <row r="51" spans="1:13" ht="15.75" thickBot="1">
      <c r="A51" s="80"/>
      <c r="B51" s="51" t="s">
        <v>15</v>
      </c>
      <c r="C51" s="53">
        <v>28</v>
      </c>
      <c r="D51" s="52">
        <v>19</v>
      </c>
      <c r="E51" s="52">
        <v>0</v>
      </c>
      <c r="F51" s="65"/>
      <c r="G51" s="57">
        <v>159</v>
      </c>
      <c r="H51" s="57">
        <v>114</v>
      </c>
      <c r="I51" s="57">
        <v>112</v>
      </c>
      <c r="J51" s="58">
        <f t="shared" si="10"/>
        <v>0.1761006289308176</v>
      </c>
      <c r="K51" s="58">
        <f t="shared" si="11"/>
        <v>0.16666666666666666</v>
      </c>
      <c r="L51" s="59">
        <f t="shared" si="11"/>
        <v>0</v>
      </c>
      <c r="M51" s="21"/>
    </row>
    <row r="52" spans="1:13" ht="15.75" thickBot="1">
      <c r="A52" s="80" t="s">
        <v>28</v>
      </c>
      <c r="B52" s="42" t="s">
        <v>14</v>
      </c>
      <c r="C52" s="47">
        <v>6</v>
      </c>
      <c r="D52" s="46">
        <v>6</v>
      </c>
      <c r="E52" s="46">
        <v>0</v>
      </c>
      <c r="F52" s="64"/>
      <c r="G52" s="50">
        <v>34</v>
      </c>
      <c r="H52" s="50">
        <v>17</v>
      </c>
      <c r="I52" s="50">
        <v>17</v>
      </c>
      <c r="J52" s="61">
        <f t="shared" si="10"/>
        <v>0.17647058823529413</v>
      </c>
      <c r="K52" s="61">
        <f t="shared" si="11"/>
        <v>0.35294117647058826</v>
      </c>
      <c r="L52" s="62">
        <f t="shared" si="11"/>
        <v>0</v>
      </c>
      <c r="M52" s="21"/>
    </row>
    <row r="53" spans="1:13" ht="15.75" thickBot="1">
      <c r="A53" s="80"/>
      <c r="B53" s="51" t="s">
        <v>15</v>
      </c>
      <c r="C53" s="53">
        <v>8</v>
      </c>
      <c r="D53" s="52">
        <v>7</v>
      </c>
      <c r="E53" s="52">
        <v>0</v>
      </c>
      <c r="F53" s="65"/>
      <c r="G53" s="57">
        <v>67</v>
      </c>
      <c r="H53" s="57">
        <v>45</v>
      </c>
      <c r="I53" s="57">
        <v>43</v>
      </c>
      <c r="J53" s="58">
        <f t="shared" si="10"/>
        <v>0.11940298507462686</v>
      </c>
      <c r="K53" s="58">
        <f t="shared" si="11"/>
        <v>0.15555555555555556</v>
      </c>
      <c r="L53" s="59">
        <f t="shared" si="11"/>
        <v>0</v>
      </c>
      <c r="M53" s="21"/>
    </row>
    <row r="54" spans="1:13" ht="15.75" thickBot="1">
      <c r="A54" s="80" t="s">
        <v>29</v>
      </c>
      <c r="B54" s="42" t="s">
        <v>14</v>
      </c>
      <c r="C54" s="47">
        <v>0</v>
      </c>
      <c r="D54" s="46">
        <v>0</v>
      </c>
      <c r="E54" s="46">
        <v>0</v>
      </c>
      <c r="F54" s="64"/>
      <c r="G54" s="50">
        <v>3</v>
      </c>
      <c r="H54" s="50">
        <v>0</v>
      </c>
      <c r="I54" s="50">
        <v>0</v>
      </c>
      <c r="J54" s="61">
        <f t="shared" si="10"/>
        <v>0</v>
      </c>
      <c r="K54" s="61">
        <v>0</v>
      </c>
      <c r="L54" s="62">
        <v>0</v>
      </c>
      <c r="M54" s="21"/>
    </row>
    <row r="55" spans="1:13" ht="15.75" thickBot="1">
      <c r="A55" s="81"/>
      <c r="B55" s="51" t="s">
        <v>15</v>
      </c>
      <c r="C55" s="53">
        <v>0</v>
      </c>
      <c r="D55" s="52">
        <v>0</v>
      </c>
      <c r="E55" s="52">
        <v>0</v>
      </c>
      <c r="F55" s="65"/>
      <c r="G55" s="57">
        <v>8</v>
      </c>
      <c r="H55" s="57">
        <v>4</v>
      </c>
      <c r="I55" s="57">
        <v>4</v>
      </c>
      <c r="J55" s="58">
        <f t="shared" si="10"/>
        <v>0</v>
      </c>
      <c r="K55" s="58">
        <f>D55/H55</f>
        <v>0</v>
      </c>
      <c r="L55" s="59">
        <f>E55/I55</f>
        <v>0</v>
      </c>
      <c r="M55" s="21"/>
    </row>
    <row r="56" spans="1:13">
      <c r="A56" s="66" t="s">
        <v>30</v>
      </c>
      <c r="B56" s="66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U58"/>
  <sheetViews>
    <sheetView topLeftCell="A2"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47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51</v>
      </c>
      <c r="D6" s="9" t="s">
        <v>48</v>
      </c>
      <c r="E6" s="8" t="s">
        <v>3</v>
      </c>
      <c r="F6" s="8" t="s">
        <v>52</v>
      </c>
      <c r="G6" s="8" t="s">
        <v>49</v>
      </c>
      <c r="H6" s="8" t="s">
        <v>3</v>
      </c>
      <c r="I6" s="8" t="s">
        <v>53</v>
      </c>
      <c r="J6" s="8" t="s">
        <v>50</v>
      </c>
      <c r="K6" s="8" t="s">
        <v>3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1430</v>
      </c>
      <c r="D7" s="14">
        <v>1527</v>
      </c>
      <c r="E7" s="15">
        <f t="shared" ref="E7:E15" si="0">(D7-C7)/C7</f>
        <v>6.7832167832167833E-2</v>
      </c>
      <c r="F7" s="14">
        <v>963</v>
      </c>
      <c r="G7" s="14">
        <v>1078</v>
      </c>
      <c r="H7" s="16">
        <f t="shared" ref="H7:H15" si="1">(G7-F7)/F7</f>
        <v>0.11941848390446522</v>
      </c>
      <c r="I7" s="14">
        <v>0</v>
      </c>
      <c r="J7" s="14">
        <v>0</v>
      </c>
      <c r="K7" s="15">
        <v>0</v>
      </c>
      <c r="L7" s="17"/>
      <c r="M7" s="18">
        <v>3744</v>
      </c>
      <c r="N7" s="18">
        <v>2157</v>
      </c>
      <c r="O7" s="18">
        <v>2115</v>
      </c>
      <c r="P7" s="19">
        <f t="shared" ref="P7:P15" si="2">D7/M7</f>
        <v>0.4078525641025641</v>
      </c>
      <c r="Q7" s="19">
        <f t="shared" ref="Q7:Q15" si="3">G7/N7</f>
        <v>0.49976819656930921</v>
      </c>
      <c r="R7" s="20">
        <f t="shared" ref="R7:R15" si="4">J7/O7</f>
        <v>0</v>
      </c>
      <c r="S7" s="21"/>
      <c r="T7" s="2"/>
      <c r="U7" s="2"/>
    </row>
    <row r="8" spans="1:21">
      <c r="A8" s="91" t="s">
        <v>5</v>
      </c>
      <c r="B8" s="92"/>
      <c r="C8" s="22">
        <v>340</v>
      </c>
      <c r="D8" s="22">
        <v>338</v>
      </c>
      <c r="E8" s="15">
        <f t="shared" si="0"/>
        <v>-5.8823529411764705E-3</v>
      </c>
      <c r="F8" s="22">
        <v>232</v>
      </c>
      <c r="G8" s="22">
        <v>263</v>
      </c>
      <c r="H8" s="16">
        <f t="shared" si="1"/>
        <v>0.1336206896551724</v>
      </c>
      <c r="I8" s="22">
        <v>0</v>
      </c>
      <c r="J8" s="22">
        <v>0</v>
      </c>
      <c r="K8" s="15">
        <v>0</v>
      </c>
      <c r="L8" s="17"/>
      <c r="M8" s="18">
        <v>392</v>
      </c>
      <c r="N8" s="18">
        <v>198</v>
      </c>
      <c r="O8" s="18">
        <v>195</v>
      </c>
      <c r="P8" s="19">
        <f t="shared" si="2"/>
        <v>0.86224489795918369</v>
      </c>
      <c r="Q8" s="19">
        <f t="shared" si="3"/>
        <v>1.3282828282828283</v>
      </c>
      <c r="R8" s="20">
        <f t="shared" si="4"/>
        <v>0</v>
      </c>
      <c r="S8" s="21"/>
      <c r="T8" s="2"/>
      <c r="U8" s="2"/>
    </row>
    <row r="9" spans="1:21">
      <c r="A9" s="91" t="s">
        <v>40</v>
      </c>
      <c r="B9" s="92"/>
      <c r="C9" s="22">
        <v>258</v>
      </c>
      <c r="D9" s="22">
        <v>260</v>
      </c>
      <c r="E9" s="15">
        <f t="shared" si="0"/>
        <v>7.7519379844961239E-3</v>
      </c>
      <c r="F9" s="22">
        <v>190</v>
      </c>
      <c r="G9" s="22">
        <v>195</v>
      </c>
      <c r="H9" s="16">
        <f t="shared" si="1"/>
        <v>2.6315789473684209E-2</v>
      </c>
      <c r="I9" s="22">
        <v>0</v>
      </c>
      <c r="J9" s="22">
        <v>0</v>
      </c>
      <c r="K9" s="15">
        <v>0</v>
      </c>
      <c r="L9" s="17"/>
      <c r="M9" s="18">
        <v>343</v>
      </c>
      <c r="N9" s="18">
        <v>169</v>
      </c>
      <c r="O9" s="18">
        <v>167</v>
      </c>
      <c r="P9" s="19">
        <f t="shared" si="2"/>
        <v>0.75801749271137031</v>
      </c>
      <c r="Q9" s="19">
        <f t="shared" si="3"/>
        <v>1.1538461538461537</v>
      </c>
      <c r="R9" s="20">
        <f t="shared" si="4"/>
        <v>0</v>
      </c>
      <c r="S9" s="21"/>
      <c r="T9" s="2"/>
      <c r="U9" s="2"/>
    </row>
    <row r="10" spans="1:21">
      <c r="A10" s="91" t="s">
        <v>6</v>
      </c>
      <c r="B10" s="92"/>
      <c r="C10" s="22">
        <v>1039</v>
      </c>
      <c r="D10" s="22">
        <v>1170</v>
      </c>
      <c r="E10" s="15">
        <f t="shared" si="0"/>
        <v>0.12608277189605391</v>
      </c>
      <c r="F10" s="22">
        <v>754</v>
      </c>
      <c r="G10" s="22">
        <v>850</v>
      </c>
      <c r="H10" s="16">
        <f t="shared" si="1"/>
        <v>0.1273209549071618</v>
      </c>
      <c r="I10" s="22">
        <v>0</v>
      </c>
      <c r="J10" s="22">
        <v>0</v>
      </c>
      <c r="K10" s="15">
        <v>0</v>
      </c>
      <c r="L10" s="17"/>
      <c r="M10" s="18">
        <v>2120</v>
      </c>
      <c r="N10" s="18">
        <v>1104</v>
      </c>
      <c r="O10" s="18">
        <v>1092</v>
      </c>
      <c r="P10" s="19">
        <f t="shared" si="2"/>
        <v>0.55188679245283023</v>
      </c>
      <c r="Q10" s="19">
        <f t="shared" si="3"/>
        <v>0.76992753623188404</v>
      </c>
      <c r="R10" s="20">
        <f t="shared" si="4"/>
        <v>0</v>
      </c>
      <c r="S10" s="21"/>
      <c r="T10" s="2"/>
      <c r="U10" s="2"/>
    </row>
    <row r="11" spans="1:21">
      <c r="A11" s="91" t="s">
        <v>7</v>
      </c>
      <c r="B11" s="92"/>
      <c r="C11" s="14">
        <v>36</v>
      </c>
      <c r="D11" s="14">
        <v>48</v>
      </c>
      <c r="E11" s="15">
        <f t="shared" si="0"/>
        <v>0.33333333333333331</v>
      </c>
      <c r="F11" s="14">
        <v>32</v>
      </c>
      <c r="G11" s="14">
        <v>35</v>
      </c>
      <c r="H11" s="16">
        <f t="shared" si="1"/>
        <v>9.375E-2</v>
      </c>
      <c r="I11" s="14">
        <v>0</v>
      </c>
      <c r="J11" s="14">
        <v>0</v>
      </c>
      <c r="K11" s="15">
        <v>0</v>
      </c>
      <c r="L11" s="17"/>
      <c r="M11" s="18">
        <v>575</v>
      </c>
      <c r="N11" s="18">
        <v>460</v>
      </c>
      <c r="O11" s="18">
        <v>443</v>
      </c>
      <c r="P11" s="19">
        <f t="shared" si="2"/>
        <v>8.3478260869565224E-2</v>
      </c>
      <c r="Q11" s="19">
        <f t="shared" si="3"/>
        <v>7.6086956521739135E-2</v>
      </c>
      <c r="R11" s="20">
        <f t="shared" si="4"/>
        <v>0</v>
      </c>
      <c r="S11" s="21"/>
      <c r="T11" s="2"/>
      <c r="U11" s="2"/>
    </row>
    <row r="12" spans="1:21">
      <c r="A12" s="91" t="s">
        <v>8</v>
      </c>
      <c r="B12" s="92"/>
      <c r="C12" s="14">
        <v>243</v>
      </c>
      <c r="D12" s="14">
        <v>273</v>
      </c>
      <c r="E12" s="15">
        <f t="shared" si="0"/>
        <v>0.12345679012345678</v>
      </c>
      <c r="F12" s="14">
        <v>176</v>
      </c>
      <c r="G12" s="14">
        <v>189</v>
      </c>
      <c r="H12" s="16">
        <f t="shared" si="1"/>
        <v>7.3863636363636367E-2</v>
      </c>
      <c r="I12" s="14">
        <v>0</v>
      </c>
      <c r="J12" s="14">
        <v>0</v>
      </c>
      <c r="K12" s="15">
        <v>0</v>
      </c>
      <c r="L12" s="17"/>
      <c r="M12" s="18">
        <v>985</v>
      </c>
      <c r="N12" s="18">
        <v>536</v>
      </c>
      <c r="O12" s="18">
        <v>525</v>
      </c>
      <c r="P12" s="19">
        <f t="shared" si="2"/>
        <v>0.27715736040609135</v>
      </c>
      <c r="Q12" s="19">
        <f t="shared" si="3"/>
        <v>0.35261194029850745</v>
      </c>
      <c r="R12" s="20">
        <f t="shared" si="4"/>
        <v>0</v>
      </c>
      <c r="S12" s="21"/>
      <c r="T12" s="2"/>
      <c r="U12" s="2"/>
    </row>
    <row r="13" spans="1:21">
      <c r="A13" s="91" t="s">
        <v>9</v>
      </c>
      <c r="B13" s="92"/>
      <c r="C13" s="23">
        <v>112</v>
      </c>
      <c r="D13" s="23">
        <v>36</v>
      </c>
      <c r="E13" s="15">
        <f t="shared" si="0"/>
        <v>-0.6785714285714286</v>
      </c>
      <c r="F13" s="23">
        <v>1</v>
      </c>
      <c r="G13" s="23">
        <v>4</v>
      </c>
      <c r="H13" s="16">
        <f t="shared" si="1"/>
        <v>3</v>
      </c>
      <c r="I13" s="23">
        <v>0</v>
      </c>
      <c r="J13" s="23">
        <v>0</v>
      </c>
      <c r="K13" s="15">
        <v>0</v>
      </c>
      <c r="L13" s="17"/>
      <c r="M13" s="18">
        <v>64</v>
      </c>
      <c r="N13" s="18">
        <v>57</v>
      </c>
      <c r="O13" s="18">
        <v>55</v>
      </c>
      <c r="P13" s="19">
        <f t="shared" si="2"/>
        <v>0.5625</v>
      </c>
      <c r="Q13" s="19">
        <f t="shared" si="3"/>
        <v>7.0175438596491224E-2</v>
      </c>
      <c r="R13" s="20">
        <f t="shared" si="4"/>
        <v>0</v>
      </c>
      <c r="S13" s="21"/>
      <c r="T13" s="2"/>
      <c r="U13" s="2"/>
    </row>
    <row r="14" spans="1:21">
      <c r="A14" s="82" t="s">
        <v>10</v>
      </c>
      <c r="B14" s="83"/>
      <c r="C14" s="22">
        <v>678</v>
      </c>
      <c r="D14" s="22">
        <v>687</v>
      </c>
      <c r="E14" s="15">
        <f t="shared" si="0"/>
        <v>1.3274336283185841E-2</v>
      </c>
      <c r="F14" s="22">
        <v>56</v>
      </c>
      <c r="G14" s="22">
        <v>59</v>
      </c>
      <c r="H14" s="16">
        <f t="shared" si="1"/>
        <v>5.3571428571428568E-2</v>
      </c>
      <c r="I14" s="22">
        <v>0</v>
      </c>
      <c r="J14" s="22">
        <v>0</v>
      </c>
      <c r="K14" s="15">
        <v>0</v>
      </c>
      <c r="L14" s="17"/>
      <c r="M14" s="18">
        <v>904</v>
      </c>
      <c r="N14" s="18">
        <v>326</v>
      </c>
      <c r="O14" s="18">
        <v>316</v>
      </c>
      <c r="P14" s="19">
        <f t="shared" si="2"/>
        <v>0.75995575221238942</v>
      </c>
      <c r="Q14" s="19">
        <f t="shared" si="3"/>
        <v>0.18098159509202455</v>
      </c>
      <c r="R14" s="20">
        <f t="shared" si="4"/>
        <v>0</v>
      </c>
      <c r="S14" s="21"/>
      <c r="T14" s="24"/>
      <c r="U14" s="24"/>
    </row>
    <row r="15" spans="1:21">
      <c r="A15" s="84" t="s">
        <v>11</v>
      </c>
      <c r="B15" s="85"/>
      <c r="C15" s="25">
        <f>C7+C14</f>
        <v>2108</v>
      </c>
      <c r="D15" s="26">
        <f>D7+D14</f>
        <v>2214</v>
      </c>
      <c r="E15" s="27">
        <f t="shared" si="0"/>
        <v>5.0284629981024669E-2</v>
      </c>
      <c r="F15" s="25">
        <f>F7+F14</f>
        <v>1019</v>
      </c>
      <c r="G15" s="25">
        <f>G7+G14</f>
        <v>1137</v>
      </c>
      <c r="H15" s="28">
        <f t="shared" si="1"/>
        <v>0.11579980372914622</v>
      </c>
      <c r="I15" s="25">
        <f>I7+I14</f>
        <v>0</v>
      </c>
      <c r="J15" s="25">
        <f>J7+J14</f>
        <v>0</v>
      </c>
      <c r="K15" s="27">
        <v>0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2"/>
        <v>0.47633390705679862</v>
      </c>
      <c r="Q15" s="31">
        <f t="shared" si="3"/>
        <v>0.45791381393475633</v>
      </c>
      <c r="R15" s="32">
        <f t="shared" si="4"/>
        <v>0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175</v>
      </c>
      <c r="D17" s="43">
        <v>204</v>
      </c>
      <c r="E17" s="15">
        <f t="shared" ref="E17:E55" si="5">(D17-C17)/C17</f>
        <v>0.1657142857142857</v>
      </c>
      <c r="F17" s="22">
        <v>116</v>
      </c>
      <c r="G17" s="22">
        <v>142</v>
      </c>
      <c r="H17" s="16">
        <f t="shared" ref="H17:H43" si="6">(G17-F17)/F17</f>
        <v>0.22413793103448276</v>
      </c>
      <c r="I17" s="22">
        <v>0</v>
      </c>
      <c r="J17" s="22">
        <v>0</v>
      </c>
      <c r="K17" s="48"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7">D17/M17</f>
        <v>0.67326732673267331</v>
      </c>
      <c r="Q17" s="19">
        <f t="shared" ref="Q17:Q47" si="8">G17/N17</f>
        <v>0.99300699300699302</v>
      </c>
      <c r="R17" s="20">
        <f t="shared" ref="R17:R47" si="9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231</v>
      </c>
      <c r="D18" s="47">
        <v>273</v>
      </c>
      <c r="E18" s="48">
        <f t="shared" si="5"/>
        <v>0.18181818181818182</v>
      </c>
      <c r="F18" s="46">
        <v>146</v>
      </c>
      <c r="G18" s="46">
        <v>182</v>
      </c>
      <c r="H18" s="49">
        <f t="shared" si="6"/>
        <v>0.24657534246575341</v>
      </c>
      <c r="I18" s="46">
        <v>0</v>
      </c>
      <c r="J18" s="46">
        <v>0</v>
      </c>
      <c r="K18" s="15">
        <v>0</v>
      </c>
      <c r="L18" s="44"/>
      <c r="M18" s="50">
        <v>442</v>
      </c>
      <c r="N18" s="50">
        <v>219</v>
      </c>
      <c r="O18" s="50">
        <v>217</v>
      </c>
      <c r="P18" s="19">
        <f t="shared" si="7"/>
        <v>0.61764705882352944</v>
      </c>
      <c r="Q18" s="19">
        <f t="shared" si="8"/>
        <v>0.83105022831050224</v>
      </c>
      <c r="R18" s="20">
        <f t="shared" si="9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110</v>
      </c>
      <c r="D19" s="53">
        <v>121</v>
      </c>
      <c r="E19" s="54">
        <f t="shared" si="5"/>
        <v>0.1</v>
      </c>
      <c r="F19" s="52">
        <v>5</v>
      </c>
      <c r="G19" s="52">
        <v>6</v>
      </c>
      <c r="H19" s="55">
        <f t="shared" si="6"/>
        <v>0.2</v>
      </c>
      <c r="I19" s="52">
        <v>0</v>
      </c>
      <c r="J19" s="52">
        <v>0</v>
      </c>
      <c r="K19" s="54">
        <v>0</v>
      </c>
      <c r="L19" s="56"/>
      <c r="M19" s="57">
        <v>153</v>
      </c>
      <c r="N19" s="57">
        <v>42</v>
      </c>
      <c r="O19" s="57">
        <v>40</v>
      </c>
      <c r="P19" s="58">
        <f t="shared" si="7"/>
        <v>0.79084967320261434</v>
      </c>
      <c r="Q19" s="58">
        <f t="shared" si="8"/>
        <v>0.14285714285714285</v>
      </c>
      <c r="R19" s="59">
        <f t="shared" si="9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213</v>
      </c>
      <c r="D20" s="47">
        <v>218</v>
      </c>
      <c r="E20" s="48">
        <f t="shared" si="5"/>
        <v>2.3474178403755867E-2</v>
      </c>
      <c r="F20" s="46">
        <v>147</v>
      </c>
      <c r="G20" s="46">
        <v>157</v>
      </c>
      <c r="H20" s="49">
        <f t="shared" si="6"/>
        <v>6.8027210884353748E-2</v>
      </c>
      <c r="I20" s="46">
        <v>0</v>
      </c>
      <c r="J20" s="46">
        <v>0</v>
      </c>
      <c r="K20" s="48">
        <v>0</v>
      </c>
      <c r="L20" s="44"/>
      <c r="M20" s="50">
        <v>335</v>
      </c>
      <c r="N20" s="50">
        <v>157</v>
      </c>
      <c r="O20" s="50">
        <v>153</v>
      </c>
      <c r="P20" s="61">
        <f t="shared" si="7"/>
        <v>0.65074626865671636</v>
      </c>
      <c r="Q20" s="61">
        <f t="shared" si="8"/>
        <v>1</v>
      </c>
      <c r="R20" s="62">
        <f t="shared" si="9"/>
        <v>0</v>
      </c>
      <c r="S20" s="21"/>
      <c r="T20" s="2"/>
      <c r="U20" s="2"/>
    </row>
    <row r="21" spans="1:21" ht="15.75" thickBot="1">
      <c r="A21" s="79"/>
      <c r="B21" s="42" t="s">
        <v>15</v>
      </c>
      <c r="C21" s="43">
        <v>292</v>
      </c>
      <c r="D21" s="43">
        <v>292</v>
      </c>
      <c r="E21" s="15">
        <f t="shared" si="5"/>
        <v>0</v>
      </c>
      <c r="F21" s="22">
        <v>184</v>
      </c>
      <c r="G21" s="22">
        <v>203</v>
      </c>
      <c r="H21" s="16">
        <f t="shared" si="6"/>
        <v>0.10326086956521739</v>
      </c>
      <c r="I21" s="22">
        <v>0</v>
      </c>
      <c r="J21" s="22">
        <v>0</v>
      </c>
      <c r="K21" s="15">
        <v>0</v>
      </c>
      <c r="L21" s="44"/>
      <c r="M21" s="18">
        <v>567</v>
      </c>
      <c r="N21" s="18">
        <v>304</v>
      </c>
      <c r="O21" s="18">
        <v>298</v>
      </c>
      <c r="P21" s="19">
        <f t="shared" si="7"/>
        <v>0.5149911816578483</v>
      </c>
      <c r="Q21" s="19">
        <f t="shared" si="8"/>
        <v>0.66776315789473684</v>
      </c>
      <c r="R21" s="20">
        <f t="shared" si="9"/>
        <v>0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146</v>
      </c>
      <c r="D22" s="53">
        <v>155</v>
      </c>
      <c r="E22" s="54">
        <f t="shared" si="5"/>
        <v>6.1643835616438353E-2</v>
      </c>
      <c r="F22" s="52">
        <v>8</v>
      </c>
      <c r="G22" s="52">
        <v>9</v>
      </c>
      <c r="H22" s="55">
        <f t="shared" si="6"/>
        <v>0.125</v>
      </c>
      <c r="I22" s="52">
        <v>0</v>
      </c>
      <c r="J22" s="52">
        <v>0</v>
      </c>
      <c r="K22" s="54">
        <v>0</v>
      </c>
      <c r="L22" s="56"/>
      <c r="M22" s="57">
        <v>186</v>
      </c>
      <c r="N22" s="57">
        <v>75</v>
      </c>
      <c r="O22" s="57">
        <v>75</v>
      </c>
      <c r="P22" s="58">
        <f t="shared" si="7"/>
        <v>0.83333333333333337</v>
      </c>
      <c r="Q22" s="58">
        <f t="shared" si="8"/>
        <v>0.12</v>
      </c>
      <c r="R22" s="59">
        <f t="shared" si="9"/>
        <v>0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238</v>
      </c>
      <c r="D23" s="47">
        <v>263</v>
      </c>
      <c r="E23" s="48">
        <f t="shared" si="5"/>
        <v>0.10504201680672269</v>
      </c>
      <c r="F23" s="46">
        <v>170</v>
      </c>
      <c r="G23" s="46">
        <v>191</v>
      </c>
      <c r="H23" s="49">
        <f t="shared" si="6"/>
        <v>0.12352941176470589</v>
      </c>
      <c r="I23" s="46">
        <v>0</v>
      </c>
      <c r="J23" s="46">
        <v>0</v>
      </c>
      <c r="K23" s="48">
        <v>0</v>
      </c>
      <c r="L23" s="44"/>
      <c r="M23" s="50">
        <v>307</v>
      </c>
      <c r="N23" s="50">
        <v>129</v>
      </c>
      <c r="O23" s="50">
        <v>128</v>
      </c>
      <c r="P23" s="61">
        <f t="shared" si="7"/>
        <v>0.85667752442996747</v>
      </c>
      <c r="Q23" s="61">
        <f t="shared" si="8"/>
        <v>1.4806201550387597</v>
      </c>
      <c r="R23" s="62">
        <f t="shared" si="9"/>
        <v>0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317</v>
      </c>
      <c r="D24" s="43">
        <v>337</v>
      </c>
      <c r="E24" s="15">
        <f t="shared" si="5"/>
        <v>6.3091482649842268E-2</v>
      </c>
      <c r="F24" s="22">
        <v>217</v>
      </c>
      <c r="G24" s="22">
        <v>242</v>
      </c>
      <c r="H24" s="16">
        <f t="shared" si="6"/>
        <v>0.1152073732718894</v>
      </c>
      <c r="I24" s="22">
        <v>0</v>
      </c>
      <c r="J24" s="22">
        <v>0</v>
      </c>
      <c r="K24" s="15">
        <v>0</v>
      </c>
      <c r="L24" s="44"/>
      <c r="M24" s="18">
        <v>478</v>
      </c>
      <c r="N24" s="18">
        <v>225</v>
      </c>
      <c r="O24" s="18">
        <v>223</v>
      </c>
      <c r="P24" s="19">
        <f t="shared" si="7"/>
        <v>0.70502092050209209</v>
      </c>
      <c r="Q24" s="19">
        <f t="shared" si="8"/>
        <v>1.0755555555555556</v>
      </c>
      <c r="R24" s="20">
        <f t="shared" si="9"/>
        <v>0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204</v>
      </c>
      <c r="D25" s="53">
        <v>193</v>
      </c>
      <c r="E25" s="54">
        <f t="shared" si="5"/>
        <v>-5.3921568627450983E-2</v>
      </c>
      <c r="F25" s="52">
        <v>5</v>
      </c>
      <c r="G25" s="52">
        <v>10</v>
      </c>
      <c r="H25" s="55">
        <f t="shared" si="6"/>
        <v>1</v>
      </c>
      <c r="I25" s="52">
        <v>0</v>
      </c>
      <c r="J25" s="52">
        <v>0</v>
      </c>
      <c r="K25" s="54">
        <v>0</v>
      </c>
      <c r="L25" s="56"/>
      <c r="M25" s="57">
        <v>224</v>
      </c>
      <c r="N25" s="57">
        <v>59</v>
      </c>
      <c r="O25" s="57">
        <v>58</v>
      </c>
      <c r="P25" s="58">
        <f t="shared" si="7"/>
        <v>0.8616071428571429</v>
      </c>
      <c r="Q25" s="58">
        <f t="shared" si="8"/>
        <v>0.16949152542372881</v>
      </c>
      <c r="R25" s="59">
        <f t="shared" si="9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121</v>
      </c>
      <c r="D26" s="47">
        <v>154</v>
      </c>
      <c r="E26" s="48">
        <f t="shared" si="5"/>
        <v>0.27272727272727271</v>
      </c>
      <c r="F26" s="46">
        <v>87</v>
      </c>
      <c r="G26" s="46">
        <v>108</v>
      </c>
      <c r="H26" s="49">
        <f t="shared" si="6"/>
        <v>0.2413793103448276</v>
      </c>
      <c r="I26" s="46">
        <v>0</v>
      </c>
      <c r="J26" s="46">
        <v>0</v>
      </c>
      <c r="K26" s="48">
        <v>0</v>
      </c>
      <c r="L26" s="44"/>
      <c r="M26" s="50">
        <v>217</v>
      </c>
      <c r="N26" s="50">
        <v>104</v>
      </c>
      <c r="O26" s="50">
        <v>102</v>
      </c>
      <c r="P26" s="61">
        <f t="shared" si="7"/>
        <v>0.70967741935483875</v>
      </c>
      <c r="Q26" s="61">
        <f t="shared" si="8"/>
        <v>1.0384615384615385</v>
      </c>
      <c r="R26" s="62">
        <f t="shared" si="9"/>
        <v>0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144</v>
      </c>
      <c r="D27" s="43">
        <v>165</v>
      </c>
      <c r="E27" s="15">
        <f t="shared" si="5"/>
        <v>0.14583333333333334</v>
      </c>
      <c r="F27" s="22">
        <v>91</v>
      </c>
      <c r="G27" s="22">
        <v>114</v>
      </c>
      <c r="H27" s="16">
        <f t="shared" si="6"/>
        <v>0.25274725274725274</v>
      </c>
      <c r="I27" s="22">
        <v>0</v>
      </c>
      <c r="J27" s="22">
        <v>0</v>
      </c>
      <c r="K27" s="15">
        <v>0</v>
      </c>
      <c r="L27" s="44"/>
      <c r="M27" s="18">
        <v>316</v>
      </c>
      <c r="N27" s="18">
        <v>185</v>
      </c>
      <c r="O27" s="18">
        <v>182</v>
      </c>
      <c r="P27" s="19">
        <f t="shared" si="7"/>
        <v>0.52215189873417722</v>
      </c>
      <c r="Q27" s="19">
        <f t="shared" si="8"/>
        <v>0.61621621621621625</v>
      </c>
      <c r="R27" s="20">
        <f t="shared" si="9"/>
        <v>0</v>
      </c>
      <c r="S27" s="21"/>
      <c r="T27" s="2"/>
      <c r="U27" s="2"/>
    </row>
    <row r="28" spans="1:21" ht="15.75" thickBot="1">
      <c r="A28" s="80"/>
      <c r="B28" s="51" t="s">
        <v>16</v>
      </c>
      <c r="C28" s="52">
        <v>16</v>
      </c>
      <c r="D28" s="53">
        <v>9</v>
      </c>
      <c r="E28" s="54">
        <f t="shared" si="5"/>
        <v>-0.4375</v>
      </c>
      <c r="F28" s="52">
        <v>0</v>
      </c>
      <c r="G28" s="52">
        <v>0</v>
      </c>
      <c r="H28" s="55">
        <v>0</v>
      </c>
      <c r="I28" s="52">
        <v>0</v>
      </c>
      <c r="J28" s="52">
        <v>0</v>
      </c>
      <c r="K28" s="54">
        <v>0</v>
      </c>
      <c r="L28" s="56"/>
      <c r="M28" s="57">
        <v>25</v>
      </c>
      <c r="N28" s="57">
        <v>13</v>
      </c>
      <c r="O28" s="57">
        <v>13</v>
      </c>
      <c r="P28" s="58">
        <f t="shared" si="7"/>
        <v>0.36</v>
      </c>
      <c r="Q28" s="58">
        <f t="shared" si="8"/>
        <v>0</v>
      </c>
      <c r="R28" s="59">
        <f t="shared" si="9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43</v>
      </c>
      <c r="D29" s="47">
        <v>45</v>
      </c>
      <c r="E29" s="48">
        <f t="shared" si="5"/>
        <v>4.6511627906976744E-2</v>
      </c>
      <c r="F29" s="46">
        <v>24</v>
      </c>
      <c r="G29" s="46">
        <v>27</v>
      </c>
      <c r="H29" s="49">
        <f t="shared" si="6"/>
        <v>0.125</v>
      </c>
      <c r="I29" s="46">
        <v>0</v>
      </c>
      <c r="J29" s="46">
        <v>0</v>
      </c>
      <c r="K29" s="48">
        <v>0</v>
      </c>
      <c r="L29" s="44"/>
      <c r="M29" s="50">
        <v>75</v>
      </c>
      <c r="N29" s="50">
        <v>48</v>
      </c>
      <c r="O29" s="50">
        <v>48</v>
      </c>
      <c r="P29" s="61">
        <f t="shared" si="7"/>
        <v>0.6</v>
      </c>
      <c r="Q29" s="61">
        <f t="shared" si="8"/>
        <v>0.5625</v>
      </c>
      <c r="R29" s="62">
        <f t="shared" si="9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53</v>
      </c>
      <c r="D30" s="43">
        <v>68</v>
      </c>
      <c r="E30" s="15">
        <f t="shared" si="5"/>
        <v>0.28301886792452829</v>
      </c>
      <c r="F30" s="22">
        <v>30</v>
      </c>
      <c r="G30" s="22">
        <v>42</v>
      </c>
      <c r="H30" s="16">
        <f t="shared" si="6"/>
        <v>0.4</v>
      </c>
      <c r="I30" s="22">
        <v>0</v>
      </c>
      <c r="J30" s="22">
        <v>0</v>
      </c>
      <c r="K30" s="15">
        <v>0</v>
      </c>
      <c r="L30" s="44"/>
      <c r="M30" s="18">
        <v>139</v>
      </c>
      <c r="N30" s="18">
        <v>83</v>
      </c>
      <c r="O30" s="18">
        <v>81</v>
      </c>
      <c r="P30" s="19">
        <f t="shared" si="7"/>
        <v>0.48920863309352519</v>
      </c>
      <c r="Q30" s="19">
        <f t="shared" si="8"/>
        <v>0.50602409638554213</v>
      </c>
      <c r="R30" s="20">
        <f t="shared" si="9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72</v>
      </c>
      <c r="D31" s="53">
        <v>63</v>
      </c>
      <c r="E31" s="54">
        <f t="shared" si="5"/>
        <v>-0.125</v>
      </c>
      <c r="F31" s="52">
        <v>24</v>
      </c>
      <c r="G31" s="52">
        <v>22</v>
      </c>
      <c r="H31" s="55">
        <f t="shared" si="6"/>
        <v>-8.3333333333333329E-2</v>
      </c>
      <c r="I31" s="52">
        <v>0</v>
      </c>
      <c r="J31" s="52">
        <v>0</v>
      </c>
      <c r="K31" s="54">
        <v>0</v>
      </c>
      <c r="L31" s="56"/>
      <c r="M31" s="57">
        <v>112</v>
      </c>
      <c r="N31" s="57">
        <v>63</v>
      </c>
      <c r="O31" s="57">
        <v>56</v>
      </c>
      <c r="P31" s="58">
        <f t="shared" si="7"/>
        <v>0.5625</v>
      </c>
      <c r="Q31" s="58">
        <f t="shared" si="8"/>
        <v>0.34920634920634919</v>
      </c>
      <c r="R31" s="59">
        <f t="shared" si="9"/>
        <v>0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17</v>
      </c>
      <c r="D32" s="47">
        <v>11</v>
      </c>
      <c r="E32" s="48">
        <f t="shared" si="5"/>
        <v>-0.35294117647058826</v>
      </c>
      <c r="F32" s="46">
        <v>13</v>
      </c>
      <c r="G32" s="46">
        <v>8</v>
      </c>
      <c r="H32" s="49">
        <f t="shared" si="6"/>
        <v>-0.38461538461538464</v>
      </c>
      <c r="I32" s="46">
        <v>0</v>
      </c>
      <c r="J32" s="46">
        <v>0</v>
      </c>
      <c r="K32" s="48">
        <v>0</v>
      </c>
      <c r="L32" s="44"/>
      <c r="M32" s="50">
        <v>28</v>
      </c>
      <c r="N32" s="50">
        <v>19</v>
      </c>
      <c r="O32" s="50">
        <v>19</v>
      </c>
      <c r="P32" s="61">
        <f t="shared" si="7"/>
        <v>0.39285714285714285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27</v>
      </c>
      <c r="D33" s="43">
        <v>17</v>
      </c>
      <c r="E33" s="15">
        <f t="shared" si="5"/>
        <v>-0.37037037037037035</v>
      </c>
      <c r="F33" s="22">
        <v>20</v>
      </c>
      <c r="G33" s="22">
        <v>12</v>
      </c>
      <c r="H33" s="16">
        <f t="shared" si="6"/>
        <v>-0.4</v>
      </c>
      <c r="I33" s="22">
        <v>0</v>
      </c>
      <c r="J33" s="22">
        <v>0</v>
      </c>
      <c r="K33" s="15">
        <v>0</v>
      </c>
      <c r="L33" s="44"/>
      <c r="M33" s="18">
        <v>44</v>
      </c>
      <c r="N33" s="18">
        <v>26</v>
      </c>
      <c r="O33" s="18">
        <v>26</v>
      </c>
      <c r="P33" s="19">
        <f t="shared" si="7"/>
        <v>0.38636363636363635</v>
      </c>
      <c r="Q33" s="19">
        <f t="shared" si="8"/>
        <v>0.46153846153846156</v>
      </c>
      <c r="R33" s="20">
        <f t="shared" si="9"/>
        <v>0</v>
      </c>
      <c r="S33" s="21"/>
      <c r="T33" s="2"/>
      <c r="U33" s="2"/>
    </row>
    <row r="34" spans="1:21" ht="15.75" thickBot="1">
      <c r="A34" s="80"/>
      <c r="B34" s="51" t="s">
        <v>16</v>
      </c>
      <c r="C34" s="52">
        <v>77</v>
      </c>
      <c r="D34" s="53">
        <v>87</v>
      </c>
      <c r="E34" s="54">
        <f t="shared" si="5"/>
        <v>0.12987012987012986</v>
      </c>
      <c r="F34" s="52">
        <v>3</v>
      </c>
      <c r="G34" s="52">
        <v>5</v>
      </c>
      <c r="H34" s="55">
        <f t="shared" si="6"/>
        <v>0.66666666666666663</v>
      </c>
      <c r="I34" s="52">
        <v>0</v>
      </c>
      <c r="J34" s="52">
        <v>0</v>
      </c>
      <c r="K34" s="54">
        <v>0</v>
      </c>
      <c r="L34" s="56"/>
      <c r="M34" s="57">
        <v>103</v>
      </c>
      <c r="N34" s="57">
        <v>35</v>
      </c>
      <c r="O34" s="57">
        <v>35</v>
      </c>
      <c r="P34" s="58">
        <f t="shared" si="7"/>
        <v>0.84466019417475724</v>
      </c>
      <c r="Q34" s="58">
        <f t="shared" si="8"/>
        <v>0.14285714285714285</v>
      </c>
      <c r="R34" s="59">
        <f t="shared" si="9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54</v>
      </c>
      <c r="D35" s="47">
        <v>85</v>
      </c>
      <c r="E35" s="48">
        <f t="shared" si="5"/>
        <v>0.57407407407407407</v>
      </c>
      <c r="F35" s="46">
        <v>40</v>
      </c>
      <c r="G35" s="46">
        <v>50</v>
      </c>
      <c r="H35" s="49">
        <f t="shared" si="6"/>
        <v>0.25</v>
      </c>
      <c r="I35" s="46">
        <v>0</v>
      </c>
      <c r="J35" s="46">
        <v>0</v>
      </c>
      <c r="K35" s="48">
        <v>0</v>
      </c>
      <c r="L35" s="44"/>
      <c r="M35" s="50">
        <v>107</v>
      </c>
      <c r="N35" s="50">
        <v>57</v>
      </c>
      <c r="O35" s="50">
        <v>57</v>
      </c>
      <c r="P35" s="61">
        <f t="shared" si="7"/>
        <v>0.79439252336448596</v>
      </c>
      <c r="Q35" s="61">
        <f t="shared" si="8"/>
        <v>0.8771929824561403</v>
      </c>
      <c r="R35" s="62">
        <f t="shared" si="9"/>
        <v>0</v>
      </c>
      <c r="S35" s="21"/>
      <c r="T35" s="2"/>
      <c r="U35" s="2"/>
    </row>
    <row r="36" spans="1:21" ht="15.75" thickBot="1">
      <c r="A36" s="79"/>
      <c r="B36" s="42" t="s">
        <v>15</v>
      </c>
      <c r="C36" s="43">
        <v>87</v>
      </c>
      <c r="D36" s="43">
        <v>112</v>
      </c>
      <c r="E36" s="15">
        <f t="shared" si="5"/>
        <v>0.28735632183908044</v>
      </c>
      <c r="F36" s="22">
        <v>53</v>
      </c>
      <c r="G36" s="22">
        <v>66</v>
      </c>
      <c r="H36" s="16">
        <f t="shared" si="6"/>
        <v>0.24528301886792453</v>
      </c>
      <c r="I36" s="22">
        <v>0</v>
      </c>
      <c r="J36" s="22">
        <v>0</v>
      </c>
      <c r="K36" s="15">
        <v>0</v>
      </c>
      <c r="L36" s="44"/>
      <c r="M36" s="18">
        <v>228</v>
      </c>
      <c r="N36" s="18">
        <v>137</v>
      </c>
      <c r="O36" s="18">
        <v>135</v>
      </c>
      <c r="P36" s="19">
        <f t="shared" si="7"/>
        <v>0.49122807017543857</v>
      </c>
      <c r="Q36" s="19">
        <f t="shared" si="8"/>
        <v>0.48175182481751827</v>
      </c>
      <c r="R36" s="20">
        <f t="shared" si="9"/>
        <v>0</v>
      </c>
      <c r="S36" s="21"/>
      <c r="T36" s="2"/>
      <c r="U36" s="2"/>
    </row>
    <row r="37" spans="1:21" ht="15.75" thickBot="1">
      <c r="A37" s="80"/>
      <c r="B37" s="51" t="s">
        <v>16</v>
      </c>
      <c r="C37" s="52">
        <v>20</v>
      </c>
      <c r="D37" s="53">
        <v>25</v>
      </c>
      <c r="E37" s="54">
        <f t="shared" si="5"/>
        <v>0.25</v>
      </c>
      <c r="F37" s="52">
        <v>5</v>
      </c>
      <c r="G37" s="52">
        <v>4</v>
      </c>
      <c r="H37" s="55">
        <f t="shared" si="6"/>
        <v>-0.2</v>
      </c>
      <c r="I37" s="52">
        <v>0</v>
      </c>
      <c r="J37" s="52">
        <v>0</v>
      </c>
      <c r="K37" s="54">
        <v>0</v>
      </c>
      <c r="L37" s="56"/>
      <c r="M37" s="57">
        <v>45</v>
      </c>
      <c r="N37" s="57">
        <v>24</v>
      </c>
      <c r="O37" s="57">
        <v>24</v>
      </c>
      <c r="P37" s="58">
        <f t="shared" si="7"/>
        <v>0.55555555555555558</v>
      </c>
      <c r="Q37" s="58">
        <f t="shared" si="8"/>
        <v>0.16666666666666666</v>
      </c>
      <c r="R37" s="59">
        <f t="shared" si="9"/>
        <v>0</v>
      </c>
      <c r="S37" s="21"/>
      <c r="T37" s="2"/>
      <c r="U37" s="2"/>
    </row>
    <row r="38" spans="1:21" ht="15.75" thickBot="1">
      <c r="A38" s="79" t="s">
        <v>23</v>
      </c>
      <c r="B38" s="42" t="s">
        <v>14</v>
      </c>
      <c r="C38" s="47">
        <v>11</v>
      </c>
      <c r="D38" s="47">
        <v>13</v>
      </c>
      <c r="E38" s="48">
        <f t="shared" si="5"/>
        <v>0.18181818181818182</v>
      </c>
      <c r="F38" s="46">
        <v>7</v>
      </c>
      <c r="G38" s="46">
        <v>10</v>
      </c>
      <c r="H38" s="49">
        <f t="shared" si="6"/>
        <v>0.42857142857142855</v>
      </c>
      <c r="I38" s="46">
        <v>0</v>
      </c>
      <c r="J38" s="46">
        <v>0</v>
      </c>
      <c r="K38" s="48">
        <v>0</v>
      </c>
      <c r="L38" s="44"/>
      <c r="M38" s="50">
        <v>15</v>
      </c>
      <c r="N38" s="50">
        <v>6</v>
      </c>
      <c r="O38" s="50">
        <v>6</v>
      </c>
      <c r="P38" s="61">
        <f t="shared" si="7"/>
        <v>0.8666666666666667</v>
      </c>
      <c r="Q38" s="61">
        <f t="shared" si="8"/>
        <v>1.6666666666666667</v>
      </c>
      <c r="R38" s="62">
        <f t="shared" si="9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19</v>
      </c>
      <c r="D39" s="43">
        <v>22</v>
      </c>
      <c r="E39" s="15">
        <f t="shared" si="5"/>
        <v>0.15789473684210525</v>
      </c>
      <c r="F39" s="22">
        <v>14</v>
      </c>
      <c r="G39" s="22">
        <v>17</v>
      </c>
      <c r="H39" s="16">
        <f t="shared" si="6"/>
        <v>0.21428571428571427</v>
      </c>
      <c r="I39" s="22">
        <v>0</v>
      </c>
      <c r="J39" s="22">
        <v>0</v>
      </c>
      <c r="K39" s="15">
        <v>0</v>
      </c>
      <c r="L39" s="44"/>
      <c r="M39" s="18">
        <v>39</v>
      </c>
      <c r="N39" s="18">
        <v>21</v>
      </c>
      <c r="O39" s="18">
        <v>21</v>
      </c>
      <c r="P39" s="19">
        <f t="shared" si="7"/>
        <v>0.5641025641025641</v>
      </c>
      <c r="Q39" s="19">
        <f t="shared" si="8"/>
        <v>0.80952380952380953</v>
      </c>
      <c r="R39" s="20">
        <f t="shared" si="9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30</v>
      </c>
      <c r="D40" s="53">
        <v>17</v>
      </c>
      <c r="E40" s="54">
        <f t="shared" si="5"/>
        <v>-0.43333333333333335</v>
      </c>
      <c r="F40" s="52">
        <v>4</v>
      </c>
      <c r="G40" s="52">
        <v>1</v>
      </c>
      <c r="H40" s="55">
        <f t="shared" si="6"/>
        <v>-0.75</v>
      </c>
      <c r="I40" s="52">
        <v>0</v>
      </c>
      <c r="J40" s="52">
        <v>0</v>
      </c>
      <c r="K40" s="54">
        <v>0</v>
      </c>
      <c r="L40" s="56"/>
      <c r="M40" s="57">
        <v>42</v>
      </c>
      <c r="N40" s="57">
        <v>8</v>
      </c>
      <c r="O40" s="57">
        <v>8</v>
      </c>
      <c r="P40" s="58">
        <f t="shared" si="7"/>
        <v>0.40476190476190477</v>
      </c>
      <c r="Q40" s="58">
        <f t="shared" si="8"/>
        <v>0.125</v>
      </c>
      <c r="R40" s="59">
        <f t="shared" si="9"/>
        <v>0</v>
      </c>
      <c r="S40" s="21"/>
      <c r="T40" s="2"/>
      <c r="U40" s="2"/>
    </row>
    <row r="41" spans="1:21" ht="15.75" thickBot="1">
      <c r="A41" s="80" t="s">
        <v>31</v>
      </c>
      <c r="B41" s="42" t="s">
        <v>14</v>
      </c>
      <c r="C41" s="46">
        <v>140</v>
      </c>
      <c r="D41" s="47">
        <v>151</v>
      </c>
      <c r="E41" s="48">
        <f t="shared" si="5"/>
        <v>7.857142857142857E-2</v>
      </c>
      <c r="F41" s="46">
        <v>125</v>
      </c>
      <c r="G41" s="46">
        <v>131</v>
      </c>
      <c r="H41" s="49">
        <f t="shared" si="6"/>
        <v>4.8000000000000001E-2</v>
      </c>
      <c r="I41" s="46">
        <v>0</v>
      </c>
      <c r="J41" s="46">
        <v>0</v>
      </c>
      <c r="K41" s="48">
        <v>0</v>
      </c>
      <c r="L41" s="44"/>
      <c r="M41" s="50">
        <v>590</v>
      </c>
      <c r="N41" s="50">
        <v>349</v>
      </c>
      <c r="O41" s="50">
        <v>346</v>
      </c>
      <c r="P41" s="61">
        <f t="shared" si="7"/>
        <v>0.25593220338983053</v>
      </c>
      <c r="Q41" s="61">
        <f t="shared" si="8"/>
        <v>0.37535816618911177</v>
      </c>
      <c r="R41" s="62">
        <f t="shared" si="9"/>
        <v>0</v>
      </c>
      <c r="S41" s="21"/>
      <c r="T41" s="2"/>
      <c r="U41" s="2"/>
    </row>
    <row r="42" spans="1:21" ht="15.75" thickBot="1">
      <c r="A42" s="80"/>
      <c r="B42" s="51" t="s">
        <v>15</v>
      </c>
      <c r="C42" s="52">
        <v>222</v>
      </c>
      <c r="D42" s="53">
        <v>203</v>
      </c>
      <c r="E42" s="54">
        <f t="shared" si="5"/>
        <v>-8.5585585585585586E-2</v>
      </c>
      <c r="F42" s="52">
        <v>179</v>
      </c>
      <c r="G42" s="52">
        <v>168</v>
      </c>
      <c r="H42" s="55">
        <f t="shared" si="6"/>
        <v>-6.1452513966480445E-2</v>
      </c>
      <c r="I42" s="52">
        <v>0</v>
      </c>
      <c r="J42" s="52">
        <v>0</v>
      </c>
      <c r="K42" s="54">
        <v>0</v>
      </c>
      <c r="L42" s="56"/>
      <c r="M42" s="57">
        <v>1199</v>
      </c>
      <c r="N42" s="57">
        <v>749</v>
      </c>
      <c r="O42" s="57">
        <v>730</v>
      </c>
      <c r="P42" s="58">
        <f t="shared" si="7"/>
        <v>0.16930775646371976</v>
      </c>
      <c r="Q42" s="58">
        <f t="shared" si="8"/>
        <v>0.22429906542056074</v>
      </c>
      <c r="R42" s="59">
        <f t="shared" si="9"/>
        <v>0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2</v>
      </c>
      <c r="D43" s="63">
        <v>1</v>
      </c>
      <c r="E43" s="48">
        <f t="shared" si="5"/>
        <v>-0.5</v>
      </c>
      <c r="F43" s="46">
        <v>2</v>
      </c>
      <c r="G43" s="63">
        <v>1</v>
      </c>
      <c r="H43" s="49">
        <f t="shared" si="6"/>
        <v>-0.5</v>
      </c>
      <c r="I43" s="46">
        <v>0</v>
      </c>
      <c r="J43" s="23">
        <v>0</v>
      </c>
      <c r="K43" s="48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6</v>
      </c>
      <c r="D44" s="43">
        <v>5</v>
      </c>
      <c r="E44" s="15">
        <f t="shared" si="5"/>
        <v>-0.16666666666666666</v>
      </c>
      <c r="F44" s="22">
        <v>4</v>
      </c>
      <c r="G44" s="22">
        <v>3</v>
      </c>
      <c r="H44" s="49">
        <f>(G44-F44)/F44</f>
        <v>-0.25</v>
      </c>
      <c r="I44" s="22">
        <v>0</v>
      </c>
      <c r="J44" s="22">
        <v>0</v>
      </c>
      <c r="K44" s="48">
        <v>0</v>
      </c>
      <c r="L44" s="44"/>
      <c r="M44" s="18">
        <v>23</v>
      </c>
      <c r="N44" s="18">
        <v>17</v>
      </c>
      <c r="O44" s="18">
        <v>16</v>
      </c>
      <c r="P44" s="19">
        <f t="shared" si="7"/>
        <v>0.21739130434782608</v>
      </c>
      <c r="Q44" s="19">
        <f t="shared" si="8"/>
        <v>0.17647058823529413</v>
      </c>
      <c r="R44" s="20">
        <f t="shared" si="9"/>
        <v>0</v>
      </c>
      <c r="S44" s="21"/>
    </row>
    <row r="45" spans="1:21" ht="15.75" thickBot="1">
      <c r="A45" s="80"/>
      <c r="B45" s="51" t="s">
        <v>16</v>
      </c>
      <c r="C45" s="52">
        <v>3</v>
      </c>
      <c r="D45" s="53">
        <v>17</v>
      </c>
      <c r="E45" s="54">
        <f t="shared" si="5"/>
        <v>4.666666666666667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14</v>
      </c>
      <c r="N45" s="57">
        <v>7</v>
      </c>
      <c r="O45" s="57">
        <v>7</v>
      </c>
      <c r="P45" s="58">
        <f t="shared" si="7"/>
        <v>1.2142857142857142</v>
      </c>
      <c r="Q45" s="58">
        <f t="shared" si="8"/>
        <v>0.2857142857142857</v>
      </c>
      <c r="R45" s="59">
        <f t="shared" si="9"/>
        <v>0</v>
      </c>
      <c r="S45" s="21"/>
    </row>
    <row r="46" spans="1:21" ht="15.75" thickBot="1">
      <c r="A46" s="80" t="s">
        <v>25</v>
      </c>
      <c r="B46" s="42" t="s">
        <v>14</v>
      </c>
      <c r="C46" s="46">
        <v>2</v>
      </c>
      <c r="D46" s="47">
        <v>3</v>
      </c>
      <c r="E46" s="48">
        <f t="shared" si="5"/>
        <v>0.5</v>
      </c>
      <c r="F46" s="46">
        <v>2</v>
      </c>
      <c r="G46" s="46">
        <v>3</v>
      </c>
      <c r="H46" s="49">
        <f>(G46-F46)/F46</f>
        <v>0.5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7"/>
        <v>0.23076923076923078</v>
      </c>
      <c r="Q46" s="61">
        <f t="shared" si="8"/>
        <v>0.27272727272727271</v>
      </c>
      <c r="R46" s="62">
        <f t="shared" si="9"/>
        <v>0</v>
      </c>
      <c r="S46" s="21"/>
    </row>
    <row r="47" spans="1:21" ht="15.75" thickBot="1">
      <c r="A47" s="80"/>
      <c r="B47" s="51" t="s">
        <v>15</v>
      </c>
      <c r="C47" s="52">
        <v>2</v>
      </c>
      <c r="D47" s="53">
        <v>3</v>
      </c>
      <c r="E47" s="54">
        <f t="shared" si="5"/>
        <v>0.5</v>
      </c>
      <c r="F47" s="52">
        <v>2</v>
      </c>
      <c r="G47" s="52">
        <v>3</v>
      </c>
      <c r="H47" s="55">
        <f>(G47-F47)/F47</f>
        <v>0.5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7"/>
        <v>0.10714285714285714</v>
      </c>
      <c r="Q47" s="58">
        <f t="shared" si="8"/>
        <v>0.13043478260869565</v>
      </c>
      <c r="R47" s="59">
        <f t="shared" si="9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7"/>
        <v>0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0</v>
      </c>
      <c r="E49" s="54">
        <f t="shared" si="5"/>
        <v>-1</v>
      </c>
      <c r="F49" s="52">
        <v>1</v>
      </c>
      <c r="G49" s="52">
        <v>0</v>
      </c>
      <c r="H49" s="55">
        <f t="shared" ref="H49:H55" si="10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7"/>
        <v>0</v>
      </c>
      <c r="Q49" s="58">
        <f t="shared" ref="Q49:Q55" si="11">G49/N49</f>
        <v>0</v>
      </c>
      <c r="R49" s="59">
        <f t="shared" ref="R49:R55" si="12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14</v>
      </c>
      <c r="D50" s="47">
        <v>16</v>
      </c>
      <c r="E50" s="48">
        <f t="shared" si="5"/>
        <v>0.14285714285714285</v>
      </c>
      <c r="F50" s="46">
        <v>13</v>
      </c>
      <c r="G50" s="46">
        <v>16</v>
      </c>
      <c r="H50" s="49">
        <f t="shared" si="10"/>
        <v>0.23076923076923078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7"/>
        <v>0.18390804597701149</v>
      </c>
      <c r="Q50" s="61">
        <f t="shared" si="11"/>
        <v>0.2711864406779661</v>
      </c>
      <c r="R50" s="62">
        <f t="shared" si="12"/>
        <v>0</v>
      </c>
      <c r="S50" s="21"/>
    </row>
    <row r="51" spans="1:19" ht="15.75" thickBot="1">
      <c r="A51" s="80"/>
      <c r="B51" s="51" t="s">
        <v>15</v>
      </c>
      <c r="C51" s="52">
        <v>18</v>
      </c>
      <c r="D51" s="53">
        <v>23</v>
      </c>
      <c r="E51" s="54">
        <f t="shared" si="5"/>
        <v>0.27777777777777779</v>
      </c>
      <c r="F51" s="52">
        <v>14</v>
      </c>
      <c r="G51" s="52">
        <v>19</v>
      </c>
      <c r="H51" s="55">
        <f t="shared" si="10"/>
        <v>0.35714285714285715</v>
      </c>
      <c r="I51" s="52">
        <v>0</v>
      </c>
      <c r="J51" s="52">
        <v>0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7"/>
        <v>0.14465408805031446</v>
      </c>
      <c r="Q51" s="58">
        <f t="shared" si="11"/>
        <v>0.16666666666666666</v>
      </c>
      <c r="R51" s="59">
        <f t="shared" si="12"/>
        <v>0</v>
      </c>
      <c r="S51" s="21"/>
    </row>
    <row r="52" spans="1:19" ht="15.75" thickBot="1">
      <c r="A52" s="80" t="s">
        <v>28</v>
      </c>
      <c r="B52" s="42" t="s">
        <v>14</v>
      </c>
      <c r="C52" s="46">
        <v>8</v>
      </c>
      <c r="D52" s="47">
        <v>6</v>
      </c>
      <c r="E52" s="48">
        <f t="shared" si="5"/>
        <v>-0.25</v>
      </c>
      <c r="F52" s="46">
        <v>7</v>
      </c>
      <c r="G52" s="46">
        <v>6</v>
      </c>
      <c r="H52" s="49">
        <f t="shared" si="10"/>
        <v>-0.14285714285714285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7"/>
        <v>0.17647058823529413</v>
      </c>
      <c r="Q52" s="61">
        <f t="shared" si="11"/>
        <v>0.35294117647058826</v>
      </c>
      <c r="R52" s="62">
        <f t="shared" si="12"/>
        <v>0</v>
      </c>
      <c r="S52" s="21"/>
    </row>
    <row r="53" spans="1:19" ht="15.75" thickBot="1">
      <c r="A53" s="80"/>
      <c r="B53" s="51" t="s">
        <v>15</v>
      </c>
      <c r="C53" s="52">
        <v>10</v>
      </c>
      <c r="D53" s="53">
        <v>7</v>
      </c>
      <c r="E53" s="54">
        <f t="shared" si="5"/>
        <v>-0.3</v>
      </c>
      <c r="F53" s="52">
        <v>7</v>
      </c>
      <c r="G53" s="52">
        <v>7</v>
      </c>
      <c r="H53" s="55">
        <f t="shared" si="10"/>
        <v>0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7"/>
        <v>0.1044776119402985</v>
      </c>
      <c r="Q53" s="58">
        <f t="shared" si="11"/>
        <v>0.15555555555555556</v>
      </c>
      <c r="R53" s="59">
        <f t="shared" si="12"/>
        <v>0</v>
      </c>
      <c r="S53" s="21"/>
    </row>
    <row r="54" spans="1:19" ht="15.75" thickBot="1">
      <c r="A54" s="80" t="s">
        <v>29</v>
      </c>
      <c r="B54" s="42" t="s">
        <v>14</v>
      </c>
      <c r="C54" s="46">
        <v>1</v>
      </c>
      <c r="D54" s="47">
        <v>0</v>
      </c>
      <c r="E54" s="48">
        <f t="shared" si="5"/>
        <v>-1</v>
      </c>
      <c r="F54" s="46">
        <v>1</v>
      </c>
      <c r="G54" s="46">
        <v>0</v>
      </c>
      <c r="H54" s="49">
        <f t="shared" si="10"/>
        <v>-1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7"/>
        <v>0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1</v>
      </c>
      <c r="D55" s="53">
        <v>0</v>
      </c>
      <c r="E55" s="54">
        <f t="shared" si="5"/>
        <v>-1</v>
      </c>
      <c r="F55" s="52">
        <v>1</v>
      </c>
      <c r="G55" s="52">
        <v>0</v>
      </c>
      <c r="H55" s="55">
        <f t="shared" si="10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7"/>
        <v>0</v>
      </c>
      <c r="Q55" s="58">
        <f t="shared" si="11"/>
        <v>0</v>
      </c>
      <c r="R55" s="59">
        <f t="shared" si="12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39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41</v>
      </c>
      <c r="D6" s="9" t="s">
        <v>42</v>
      </c>
      <c r="E6" s="8" t="s">
        <v>3</v>
      </c>
      <c r="F6" s="8" t="s">
        <v>43</v>
      </c>
      <c r="G6" s="8" t="s">
        <v>44</v>
      </c>
      <c r="H6" s="8" t="s">
        <v>3</v>
      </c>
      <c r="I6" s="8" t="s">
        <v>45</v>
      </c>
      <c r="J6" s="8" t="s">
        <v>46</v>
      </c>
      <c r="K6" s="8" t="s">
        <v>3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1364</v>
      </c>
      <c r="D7" s="14">
        <v>1472</v>
      </c>
      <c r="E7" s="15">
        <f t="shared" ref="E7:E15" si="0">(D7-C7)/C7</f>
        <v>7.9178885630498533E-2</v>
      </c>
      <c r="F7" s="14">
        <v>893</v>
      </c>
      <c r="G7" s="14">
        <v>995</v>
      </c>
      <c r="H7" s="16">
        <f t="shared" ref="H7:H15" si="1">(G7-F7)/F7</f>
        <v>0.11422172452407615</v>
      </c>
      <c r="I7" s="14">
        <v>0</v>
      </c>
      <c r="J7" s="14">
        <v>0</v>
      </c>
      <c r="K7" s="15">
        <v>0</v>
      </c>
      <c r="L7" s="17"/>
      <c r="M7" s="18">
        <v>3744</v>
      </c>
      <c r="N7" s="18">
        <v>2157</v>
      </c>
      <c r="O7" s="18">
        <v>2115</v>
      </c>
      <c r="P7" s="19">
        <f t="shared" ref="P7:P15" si="2">D7/M7</f>
        <v>0.39316239316239315</v>
      </c>
      <c r="Q7" s="19">
        <f t="shared" ref="Q7:Q15" si="3">G7/N7</f>
        <v>0.46128882707464069</v>
      </c>
      <c r="R7" s="20">
        <f t="shared" ref="R7:R15" si="4">J7/O7</f>
        <v>0</v>
      </c>
      <c r="S7" s="21"/>
      <c r="T7" s="2"/>
      <c r="U7" s="2"/>
    </row>
    <row r="8" spans="1:21">
      <c r="A8" s="91" t="s">
        <v>5</v>
      </c>
      <c r="B8" s="92"/>
      <c r="C8" s="22">
        <v>336</v>
      </c>
      <c r="D8" s="22">
        <v>336</v>
      </c>
      <c r="E8" s="15">
        <f t="shared" si="0"/>
        <v>0</v>
      </c>
      <c r="F8" s="22">
        <v>220</v>
      </c>
      <c r="G8" s="22">
        <v>240</v>
      </c>
      <c r="H8" s="16">
        <f t="shared" si="1"/>
        <v>9.0909090909090912E-2</v>
      </c>
      <c r="I8" s="22">
        <v>0</v>
      </c>
      <c r="J8" s="22">
        <v>0</v>
      </c>
      <c r="K8" s="15">
        <v>0</v>
      </c>
      <c r="L8" s="17"/>
      <c r="M8" s="18">
        <v>392</v>
      </c>
      <c r="N8" s="18">
        <v>198</v>
      </c>
      <c r="O8" s="18">
        <v>195</v>
      </c>
      <c r="P8" s="19">
        <f t="shared" si="2"/>
        <v>0.8571428571428571</v>
      </c>
      <c r="Q8" s="19">
        <f t="shared" si="3"/>
        <v>1.2121212121212122</v>
      </c>
      <c r="R8" s="20">
        <f t="shared" si="4"/>
        <v>0</v>
      </c>
      <c r="S8" s="21"/>
      <c r="T8" s="2"/>
      <c r="U8" s="2"/>
    </row>
    <row r="9" spans="1:21">
      <c r="A9" s="91" t="s">
        <v>40</v>
      </c>
      <c r="B9" s="92"/>
      <c r="C9" s="22">
        <v>254</v>
      </c>
      <c r="D9" s="22">
        <v>257</v>
      </c>
      <c r="E9" s="15">
        <f t="shared" si="0"/>
        <v>1.1811023622047244E-2</v>
      </c>
      <c r="F9" s="22">
        <v>178</v>
      </c>
      <c r="G9" s="22">
        <v>171</v>
      </c>
      <c r="H9" s="16">
        <f t="shared" si="1"/>
        <v>-3.9325842696629212E-2</v>
      </c>
      <c r="I9" s="22">
        <v>0</v>
      </c>
      <c r="J9" s="22">
        <v>0</v>
      </c>
      <c r="K9" s="15">
        <v>0</v>
      </c>
      <c r="L9" s="17"/>
      <c r="M9" s="18">
        <v>343</v>
      </c>
      <c r="N9" s="18">
        <v>169</v>
      </c>
      <c r="O9" s="18">
        <v>167</v>
      </c>
      <c r="P9" s="19">
        <f t="shared" si="2"/>
        <v>0.74927113702623904</v>
      </c>
      <c r="Q9" s="19">
        <f t="shared" si="3"/>
        <v>1.0118343195266273</v>
      </c>
      <c r="R9" s="20">
        <f t="shared" si="4"/>
        <v>0</v>
      </c>
      <c r="S9" s="21"/>
      <c r="T9" s="2"/>
      <c r="U9" s="2"/>
    </row>
    <row r="10" spans="1:21">
      <c r="A10" s="91" t="s">
        <v>6</v>
      </c>
      <c r="B10" s="92"/>
      <c r="C10" s="22">
        <v>981</v>
      </c>
      <c r="D10" s="22">
        <v>1122</v>
      </c>
      <c r="E10" s="15">
        <f t="shared" si="0"/>
        <v>0.14373088685015289</v>
      </c>
      <c r="F10" s="22">
        <v>705</v>
      </c>
      <c r="G10" s="22">
        <v>779</v>
      </c>
      <c r="H10" s="16">
        <f t="shared" si="1"/>
        <v>0.1049645390070922</v>
      </c>
      <c r="I10" s="22">
        <v>0</v>
      </c>
      <c r="J10" s="22">
        <v>0</v>
      </c>
      <c r="K10" s="15">
        <v>0</v>
      </c>
      <c r="L10" s="17"/>
      <c r="M10" s="18">
        <v>2120</v>
      </c>
      <c r="N10" s="18">
        <v>1104</v>
      </c>
      <c r="O10" s="18">
        <v>1092</v>
      </c>
      <c r="P10" s="19">
        <f t="shared" si="2"/>
        <v>0.52924528301886797</v>
      </c>
      <c r="Q10" s="19">
        <f t="shared" si="3"/>
        <v>0.70561594202898548</v>
      </c>
      <c r="R10" s="20">
        <f t="shared" si="4"/>
        <v>0</v>
      </c>
      <c r="S10" s="21"/>
      <c r="T10" s="2"/>
      <c r="U10" s="2"/>
    </row>
    <row r="11" spans="1:21">
      <c r="A11" s="91" t="s">
        <v>7</v>
      </c>
      <c r="B11" s="92"/>
      <c r="C11" s="14">
        <v>30</v>
      </c>
      <c r="D11" s="14">
        <v>42</v>
      </c>
      <c r="E11" s="15">
        <f t="shared" si="0"/>
        <v>0.4</v>
      </c>
      <c r="F11" s="14">
        <v>26</v>
      </c>
      <c r="G11" s="14">
        <v>33</v>
      </c>
      <c r="H11" s="16">
        <f t="shared" si="1"/>
        <v>0.26923076923076922</v>
      </c>
      <c r="I11" s="14">
        <v>0</v>
      </c>
      <c r="J11" s="14">
        <v>0</v>
      </c>
      <c r="K11" s="15">
        <v>0</v>
      </c>
      <c r="L11" s="17"/>
      <c r="M11" s="18">
        <v>575</v>
      </c>
      <c r="N11" s="18">
        <v>460</v>
      </c>
      <c r="O11" s="18">
        <v>443</v>
      </c>
      <c r="P11" s="19">
        <f t="shared" si="2"/>
        <v>7.3043478260869571E-2</v>
      </c>
      <c r="Q11" s="19">
        <f t="shared" si="3"/>
        <v>7.1739130434782611E-2</v>
      </c>
      <c r="R11" s="20">
        <f t="shared" si="4"/>
        <v>0</v>
      </c>
      <c r="S11" s="21"/>
      <c r="T11" s="2"/>
      <c r="U11" s="2"/>
    </row>
    <row r="12" spans="1:21">
      <c r="A12" s="91" t="s">
        <v>8</v>
      </c>
      <c r="B12" s="92"/>
      <c r="C12" s="14">
        <v>220</v>
      </c>
      <c r="D12" s="14">
        <v>254</v>
      </c>
      <c r="E12" s="15">
        <f t="shared" si="0"/>
        <v>0.15454545454545454</v>
      </c>
      <c r="F12" s="14">
        <v>161</v>
      </c>
      <c r="G12" s="14">
        <v>179</v>
      </c>
      <c r="H12" s="16">
        <f t="shared" si="1"/>
        <v>0.11180124223602485</v>
      </c>
      <c r="I12" s="14">
        <v>0</v>
      </c>
      <c r="J12" s="14">
        <v>0</v>
      </c>
      <c r="K12" s="15">
        <v>0</v>
      </c>
      <c r="L12" s="17"/>
      <c r="M12" s="18">
        <v>985</v>
      </c>
      <c r="N12" s="18">
        <v>536</v>
      </c>
      <c r="O12" s="18">
        <v>525</v>
      </c>
      <c r="P12" s="19">
        <f t="shared" si="2"/>
        <v>0.25786802030456851</v>
      </c>
      <c r="Q12" s="19">
        <f t="shared" si="3"/>
        <v>0.33395522388059701</v>
      </c>
      <c r="R12" s="20">
        <f t="shared" si="4"/>
        <v>0</v>
      </c>
      <c r="S12" s="21"/>
      <c r="T12" s="2"/>
      <c r="U12" s="2"/>
    </row>
    <row r="13" spans="1:21">
      <c r="A13" s="91" t="s">
        <v>9</v>
      </c>
      <c r="B13" s="92"/>
      <c r="C13" s="23">
        <v>133</v>
      </c>
      <c r="D13" s="23">
        <v>54</v>
      </c>
      <c r="E13" s="15">
        <f t="shared" si="0"/>
        <v>-0.59398496240601506</v>
      </c>
      <c r="F13" s="23">
        <v>1</v>
      </c>
      <c r="G13" s="23">
        <v>4</v>
      </c>
      <c r="H13" s="16">
        <f t="shared" si="1"/>
        <v>3</v>
      </c>
      <c r="I13" s="23">
        <v>0</v>
      </c>
      <c r="J13" s="23">
        <v>0</v>
      </c>
      <c r="K13" s="15">
        <v>0</v>
      </c>
      <c r="L13" s="17"/>
      <c r="M13" s="18">
        <v>64</v>
      </c>
      <c r="N13" s="18">
        <v>57</v>
      </c>
      <c r="O13" s="18">
        <v>55</v>
      </c>
      <c r="P13" s="19">
        <f t="shared" si="2"/>
        <v>0.84375</v>
      </c>
      <c r="Q13" s="19">
        <f t="shared" si="3"/>
        <v>7.0175438596491224E-2</v>
      </c>
      <c r="R13" s="20">
        <f t="shared" si="4"/>
        <v>0</v>
      </c>
      <c r="S13" s="21"/>
      <c r="T13" s="2"/>
      <c r="U13" s="2"/>
    </row>
    <row r="14" spans="1:21">
      <c r="A14" s="82" t="s">
        <v>10</v>
      </c>
      <c r="B14" s="83"/>
      <c r="C14" s="22">
        <v>617</v>
      </c>
      <c r="D14" s="22">
        <v>644</v>
      </c>
      <c r="E14" s="15">
        <f t="shared" si="0"/>
        <v>4.3760129659643439E-2</v>
      </c>
      <c r="F14" s="22">
        <v>53</v>
      </c>
      <c r="G14" s="22">
        <v>58</v>
      </c>
      <c r="H14" s="16">
        <f t="shared" si="1"/>
        <v>9.4339622641509441E-2</v>
      </c>
      <c r="I14" s="22">
        <v>0</v>
      </c>
      <c r="J14" s="22">
        <v>0</v>
      </c>
      <c r="K14" s="15">
        <v>0</v>
      </c>
      <c r="L14" s="17"/>
      <c r="M14" s="18">
        <v>904</v>
      </c>
      <c r="N14" s="18">
        <v>326</v>
      </c>
      <c r="O14" s="18">
        <v>316</v>
      </c>
      <c r="P14" s="19">
        <f t="shared" si="2"/>
        <v>0.71238938053097345</v>
      </c>
      <c r="Q14" s="19">
        <f t="shared" si="3"/>
        <v>0.17791411042944785</v>
      </c>
      <c r="R14" s="20">
        <f t="shared" si="4"/>
        <v>0</v>
      </c>
      <c r="S14" s="21"/>
      <c r="T14" s="24"/>
      <c r="U14" s="24"/>
    </row>
    <row r="15" spans="1:21">
      <c r="A15" s="84" t="s">
        <v>11</v>
      </c>
      <c r="B15" s="85"/>
      <c r="C15" s="25">
        <f>C7+C14</f>
        <v>1981</v>
      </c>
      <c r="D15" s="26">
        <f>D7+D14</f>
        <v>2116</v>
      </c>
      <c r="E15" s="27">
        <f t="shared" si="0"/>
        <v>6.8147400302877331E-2</v>
      </c>
      <c r="F15" s="25">
        <f>F7+F14</f>
        <v>946</v>
      </c>
      <c r="G15" s="25">
        <f>G7+G14</f>
        <v>1053</v>
      </c>
      <c r="H15" s="28">
        <f t="shared" si="1"/>
        <v>0.113107822410148</v>
      </c>
      <c r="I15" s="25">
        <f>I7+I14</f>
        <v>0</v>
      </c>
      <c r="J15" s="25">
        <f>J7+J14</f>
        <v>0</v>
      </c>
      <c r="K15" s="27">
        <v>0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2"/>
        <v>0.45524956970740105</v>
      </c>
      <c r="Q15" s="31">
        <f t="shared" si="3"/>
        <v>0.42408376963350786</v>
      </c>
      <c r="R15" s="32">
        <f t="shared" si="4"/>
        <v>0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167</v>
      </c>
      <c r="D17" s="43">
        <v>197</v>
      </c>
      <c r="E17" s="15">
        <f t="shared" ref="E17:E55" si="5">(D17-C17)/C17</f>
        <v>0.17964071856287425</v>
      </c>
      <c r="F17" s="22">
        <v>112</v>
      </c>
      <c r="G17" s="22">
        <v>132</v>
      </c>
      <c r="H17" s="16">
        <f t="shared" ref="H17:H43" si="6">(G17-F17)/F17</f>
        <v>0.17857142857142858</v>
      </c>
      <c r="I17" s="22">
        <v>0</v>
      </c>
      <c r="J17" s="22">
        <v>0</v>
      </c>
      <c r="K17" s="48">
        <v>0</v>
      </c>
      <c r="L17" s="44"/>
      <c r="M17" s="18">
        <v>303</v>
      </c>
      <c r="N17" s="18">
        <v>143</v>
      </c>
      <c r="O17" s="45">
        <v>142</v>
      </c>
      <c r="P17" s="19">
        <f t="shared" ref="P17:P55" si="7">D17/M17</f>
        <v>0.65016501650165015</v>
      </c>
      <c r="Q17" s="19">
        <f t="shared" ref="Q17:Q47" si="8">G17/N17</f>
        <v>0.92307692307692313</v>
      </c>
      <c r="R17" s="20">
        <f t="shared" ref="R17:R47" si="9">J17/O17</f>
        <v>0</v>
      </c>
      <c r="S17" s="21"/>
      <c r="T17" s="2"/>
      <c r="U17" s="2"/>
    </row>
    <row r="18" spans="1:21">
      <c r="A18" s="89"/>
      <c r="B18" s="42" t="s">
        <v>15</v>
      </c>
      <c r="C18" s="46">
        <v>226</v>
      </c>
      <c r="D18" s="47">
        <v>269</v>
      </c>
      <c r="E18" s="48">
        <f t="shared" si="5"/>
        <v>0.19026548672566371</v>
      </c>
      <c r="F18" s="46">
        <v>139</v>
      </c>
      <c r="G18" s="46">
        <v>171</v>
      </c>
      <c r="H18" s="49">
        <f t="shared" si="6"/>
        <v>0.23021582733812951</v>
      </c>
      <c r="I18" s="46">
        <v>0</v>
      </c>
      <c r="J18" s="46">
        <v>0</v>
      </c>
      <c r="K18" s="15">
        <v>0</v>
      </c>
      <c r="L18" s="44"/>
      <c r="M18" s="50">
        <v>442</v>
      </c>
      <c r="N18" s="50">
        <v>219</v>
      </c>
      <c r="O18" s="50">
        <v>217</v>
      </c>
      <c r="P18" s="19">
        <f t="shared" si="7"/>
        <v>0.60859728506787325</v>
      </c>
      <c r="Q18" s="19">
        <f t="shared" si="8"/>
        <v>0.78082191780821919</v>
      </c>
      <c r="R18" s="20">
        <f t="shared" si="9"/>
        <v>0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101</v>
      </c>
      <c r="D19" s="53">
        <v>114</v>
      </c>
      <c r="E19" s="54">
        <f t="shared" si="5"/>
        <v>0.12871287128712872</v>
      </c>
      <c r="F19" s="52">
        <v>4</v>
      </c>
      <c r="G19" s="52">
        <v>6</v>
      </c>
      <c r="H19" s="55">
        <f t="shared" si="6"/>
        <v>0.5</v>
      </c>
      <c r="I19" s="52">
        <v>0</v>
      </c>
      <c r="J19" s="52">
        <v>0</v>
      </c>
      <c r="K19" s="54">
        <v>0</v>
      </c>
      <c r="L19" s="56"/>
      <c r="M19" s="57">
        <v>153</v>
      </c>
      <c r="N19" s="57">
        <v>42</v>
      </c>
      <c r="O19" s="57">
        <v>40</v>
      </c>
      <c r="P19" s="58">
        <f t="shared" si="7"/>
        <v>0.74509803921568629</v>
      </c>
      <c r="Q19" s="58">
        <f t="shared" si="8"/>
        <v>0.14285714285714285</v>
      </c>
      <c r="R19" s="59">
        <f t="shared" si="9"/>
        <v>0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203</v>
      </c>
      <c r="D20" s="47">
        <v>211</v>
      </c>
      <c r="E20" s="48">
        <f t="shared" si="5"/>
        <v>3.9408866995073892E-2</v>
      </c>
      <c r="F20" s="46">
        <v>137</v>
      </c>
      <c r="G20" s="46">
        <v>142</v>
      </c>
      <c r="H20" s="49">
        <f t="shared" si="6"/>
        <v>3.6496350364963501E-2</v>
      </c>
      <c r="I20" s="46">
        <v>0</v>
      </c>
      <c r="J20" s="46">
        <v>0</v>
      </c>
      <c r="K20" s="48">
        <v>0</v>
      </c>
      <c r="L20" s="44"/>
      <c r="M20" s="50">
        <v>335</v>
      </c>
      <c r="N20" s="50">
        <v>157</v>
      </c>
      <c r="O20" s="50">
        <v>153</v>
      </c>
      <c r="P20" s="61">
        <f t="shared" si="7"/>
        <v>0.62985074626865667</v>
      </c>
      <c r="Q20" s="61">
        <f t="shared" si="8"/>
        <v>0.90445859872611467</v>
      </c>
      <c r="R20" s="62">
        <f t="shared" si="9"/>
        <v>0</v>
      </c>
      <c r="S20" s="21"/>
      <c r="T20" s="2"/>
      <c r="U20" s="2"/>
    </row>
    <row r="21" spans="1:21" ht="15.75" thickBot="1">
      <c r="A21" s="79"/>
      <c r="B21" s="42" t="s">
        <v>15</v>
      </c>
      <c r="C21" s="43">
        <v>284</v>
      </c>
      <c r="D21" s="43">
        <v>280</v>
      </c>
      <c r="E21" s="15">
        <f t="shared" si="5"/>
        <v>-1.4084507042253521E-2</v>
      </c>
      <c r="F21" s="22">
        <v>172</v>
      </c>
      <c r="G21" s="22">
        <v>186</v>
      </c>
      <c r="H21" s="16">
        <f t="shared" si="6"/>
        <v>8.1395348837209308E-2</v>
      </c>
      <c r="I21" s="22">
        <v>0</v>
      </c>
      <c r="J21" s="22">
        <v>0</v>
      </c>
      <c r="K21" s="15">
        <v>0</v>
      </c>
      <c r="L21" s="44"/>
      <c r="M21" s="18">
        <v>567</v>
      </c>
      <c r="N21" s="18">
        <v>304</v>
      </c>
      <c r="O21" s="18">
        <v>298</v>
      </c>
      <c r="P21" s="19">
        <f t="shared" si="7"/>
        <v>0.49382716049382713</v>
      </c>
      <c r="Q21" s="19">
        <f t="shared" si="8"/>
        <v>0.61184210526315785</v>
      </c>
      <c r="R21" s="20">
        <f t="shared" si="9"/>
        <v>0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142</v>
      </c>
      <c r="D22" s="53">
        <v>145</v>
      </c>
      <c r="E22" s="54">
        <f t="shared" si="5"/>
        <v>2.1126760563380281E-2</v>
      </c>
      <c r="F22" s="52">
        <v>8</v>
      </c>
      <c r="G22" s="52">
        <v>9</v>
      </c>
      <c r="H22" s="55">
        <f t="shared" si="6"/>
        <v>0.125</v>
      </c>
      <c r="I22" s="52">
        <v>0</v>
      </c>
      <c r="J22" s="52">
        <v>0</v>
      </c>
      <c r="K22" s="54">
        <v>0</v>
      </c>
      <c r="L22" s="56"/>
      <c r="M22" s="57">
        <v>186</v>
      </c>
      <c r="N22" s="57">
        <v>75</v>
      </c>
      <c r="O22" s="57">
        <v>75</v>
      </c>
      <c r="P22" s="58">
        <f t="shared" si="7"/>
        <v>0.77956989247311825</v>
      </c>
      <c r="Q22" s="58">
        <f t="shared" si="8"/>
        <v>0.12</v>
      </c>
      <c r="R22" s="59">
        <f t="shared" si="9"/>
        <v>0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230</v>
      </c>
      <c r="D23" s="47">
        <v>253</v>
      </c>
      <c r="E23" s="48">
        <f t="shared" si="5"/>
        <v>0.1</v>
      </c>
      <c r="F23" s="46">
        <v>161</v>
      </c>
      <c r="G23" s="46">
        <v>172</v>
      </c>
      <c r="H23" s="49">
        <f t="shared" si="6"/>
        <v>6.8322981366459631E-2</v>
      </c>
      <c r="I23" s="46">
        <v>0</v>
      </c>
      <c r="J23" s="46">
        <v>0</v>
      </c>
      <c r="K23" s="48">
        <v>0</v>
      </c>
      <c r="L23" s="44"/>
      <c r="M23" s="50">
        <v>307</v>
      </c>
      <c r="N23" s="50">
        <v>129</v>
      </c>
      <c r="O23" s="50">
        <v>128</v>
      </c>
      <c r="P23" s="61">
        <f t="shared" si="7"/>
        <v>0.82410423452768733</v>
      </c>
      <c r="Q23" s="61">
        <f t="shared" si="8"/>
        <v>1.3333333333333333</v>
      </c>
      <c r="R23" s="62">
        <f t="shared" si="9"/>
        <v>0</v>
      </c>
      <c r="S23" s="21"/>
      <c r="T23" s="2"/>
      <c r="U23" s="2"/>
    </row>
    <row r="24" spans="1:21" ht="15.75" thickBot="1">
      <c r="A24" s="79"/>
      <c r="B24" s="42" t="s">
        <v>15</v>
      </c>
      <c r="C24" s="43">
        <v>305</v>
      </c>
      <c r="D24" s="43">
        <v>328</v>
      </c>
      <c r="E24" s="15">
        <f t="shared" si="5"/>
        <v>7.5409836065573776E-2</v>
      </c>
      <c r="F24" s="22">
        <v>202</v>
      </c>
      <c r="G24" s="22">
        <v>218</v>
      </c>
      <c r="H24" s="16">
        <f t="shared" si="6"/>
        <v>7.9207920792079209E-2</v>
      </c>
      <c r="I24" s="22">
        <v>0</v>
      </c>
      <c r="J24" s="22">
        <v>0</v>
      </c>
      <c r="K24" s="15">
        <v>0</v>
      </c>
      <c r="L24" s="44"/>
      <c r="M24" s="18">
        <v>478</v>
      </c>
      <c r="N24" s="18">
        <v>225</v>
      </c>
      <c r="O24" s="18">
        <v>223</v>
      </c>
      <c r="P24" s="19">
        <f t="shared" si="7"/>
        <v>0.68619246861924688</v>
      </c>
      <c r="Q24" s="19">
        <f t="shared" si="8"/>
        <v>0.96888888888888891</v>
      </c>
      <c r="R24" s="20">
        <f t="shared" si="9"/>
        <v>0</v>
      </c>
      <c r="S24" s="21"/>
      <c r="T24" s="2"/>
      <c r="U24" s="2"/>
    </row>
    <row r="25" spans="1:21" ht="15.75" thickBot="1">
      <c r="A25" s="80"/>
      <c r="B25" s="51" t="s">
        <v>16</v>
      </c>
      <c r="C25" s="52">
        <v>188</v>
      </c>
      <c r="D25" s="53">
        <v>187</v>
      </c>
      <c r="E25" s="54">
        <f t="shared" si="5"/>
        <v>-5.3191489361702126E-3</v>
      </c>
      <c r="F25" s="52">
        <v>4</v>
      </c>
      <c r="G25" s="52">
        <v>9</v>
      </c>
      <c r="H25" s="55">
        <f t="shared" si="6"/>
        <v>1.25</v>
      </c>
      <c r="I25" s="52">
        <v>0</v>
      </c>
      <c r="J25" s="52">
        <v>0</v>
      </c>
      <c r="K25" s="54">
        <v>0</v>
      </c>
      <c r="L25" s="56"/>
      <c r="M25" s="57">
        <v>224</v>
      </c>
      <c r="N25" s="57">
        <v>59</v>
      </c>
      <c r="O25" s="57">
        <v>58</v>
      </c>
      <c r="P25" s="58">
        <f t="shared" si="7"/>
        <v>0.8348214285714286</v>
      </c>
      <c r="Q25" s="58">
        <f t="shared" si="8"/>
        <v>0.15254237288135594</v>
      </c>
      <c r="R25" s="59">
        <f t="shared" si="9"/>
        <v>0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114</v>
      </c>
      <c r="D26" s="47">
        <v>148</v>
      </c>
      <c r="E26" s="48">
        <f t="shared" si="5"/>
        <v>0.2982456140350877</v>
      </c>
      <c r="F26" s="46">
        <v>85</v>
      </c>
      <c r="G26" s="46">
        <v>100</v>
      </c>
      <c r="H26" s="49">
        <f t="shared" si="6"/>
        <v>0.17647058823529413</v>
      </c>
      <c r="I26" s="46">
        <v>0</v>
      </c>
      <c r="J26" s="46">
        <v>0</v>
      </c>
      <c r="K26" s="48">
        <v>0</v>
      </c>
      <c r="L26" s="44"/>
      <c r="M26" s="50">
        <v>217</v>
      </c>
      <c r="N26" s="50">
        <v>104</v>
      </c>
      <c r="O26" s="50">
        <v>102</v>
      </c>
      <c r="P26" s="61">
        <f t="shared" si="7"/>
        <v>0.6820276497695853</v>
      </c>
      <c r="Q26" s="61">
        <f t="shared" si="8"/>
        <v>0.96153846153846156</v>
      </c>
      <c r="R26" s="62">
        <f t="shared" si="9"/>
        <v>0</v>
      </c>
      <c r="S26" s="21"/>
      <c r="T26" s="2"/>
      <c r="U26" s="2"/>
    </row>
    <row r="27" spans="1:21" ht="15.75" thickBot="1">
      <c r="A27" s="79"/>
      <c r="B27" s="42" t="s">
        <v>15</v>
      </c>
      <c r="C27" s="43">
        <v>137</v>
      </c>
      <c r="D27" s="43">
        <v>160</v>
      </c>
      <c r="E27" s="15">
        <f t="shared" si="5"/>
        <v>0.16788321167883211</v>
      </c>
      <c r="F27" s="22">
        <v>88</v>
      </c>
      <c r="G27" s="22">
        <v>106</v>
      </c>
      <c r="H27" s="16">
        <f t="shared" si="6"/>
        <v>0.20454545454545456</v>
      </c>
      <c r="I27" s="22">
        <v>0</v>
      </c>
      <c r="J27" s="22">
        <v>0</v>
      </c>
      <c r="K27" s="15">
        <v>0</v>
      </c>
      <c r="L27" s="44"/>
      <c r="M27" s="18">
        <v>316</v>
      </c>
      <c r="N27" s="18">
        <v>185</v>
      </c>
      <c r="O27" s="18">
        <v>182</v>
      </c>
      <c r="P27" s="19">
        <f t="shared" si="7"/>
        <v>0.50632911392405067</v>
      </c>
      <c r="Q27" s="19">
        <f t="shared" si="8"/>
        <v>0.572972972972973</v>
      </c>
      <c r="R27" s="20">
        <f t="shared" si="9"/>
        <v>0</v>
      </c>
      <c r="S27" s="21"/>
      <c r="T27" s="2"/>
      <c r="U27" s="2"/>
    </row>
    <row r="28" spans="1:21" ht="15.75" thickBot="1">
      <c r="A28" s="80"/>
      <c r="B28" s="51" t="s">
        <v>16</v>
      </c>
      <c r="C28" s="52">
        <v>10</v>
      </c>
      <c r="D28" s="53">
        <v>9</v>
      </c>
      <c r="E28" s="54">
        <f t="shared" si="5"/>
        <v>-0.1</v>
      </c>
      <c r="F28" s="52">
        <v>0</v>
      </c>
      <c r="G28" s="52">
        <v>0</v>
      </c>
      <c r="H28" s="55">
        <v>0</v>
      </c>
      <c r="I28" s="52">
        <v>0</v>
      </c>
      <c r="J28" s="52">
        <v>0</v>
      </c>
      <c r="K28" s="54">
        <v>0</v>
      </c>
      <c r="L28" s="56"/>
      <c r="M28" s="57">
        <v>25</v>
      </c>
      <c r="N28" s="57">
        <v>13</v>
      </c>
      <c r="O28" s="57">
        <v>13</v>
      </c>
      <c r="P28" s="58">
        <f t="shared" si="7"/>
        <v>0.36</v>
      </c>
      <c r="Q28" s="58">
        <f t="shared" si="8"/>
        <v>0</v>
      </c>
      <c r="R28" s="59">
        <f t="shared" si="9"/>
        <v>0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42</v>
      </c>
      <c r="D29" s="47">
        <v>42</v>
      </c>
      <c r="E29" s="48">
        <f t="shared" si="5"/>
        <v>0</v>
      </c>
      <c r="F29" s="46">
        <v>22</v>
      </c>
      <c r="G29" s="46">
        <v>23</v>
      </c>
      <c r="H29" s="49">
        <f t="shared" si="6"/>
        <v>4.5454545454545456E-2</v>
      </c>
      <c r="I29" s="46">
        <v>0</v>
      </c>
      <c r="J29" s="46">
        <v>0</v>
      </c>
      <c r="K29" s="48">
        <v>0</v>
      </c>
      <c r="L29" s="44"/>
      <c r="M29" s="50">
        <v>75</v>
      </c>
      <c r="N29" s="50">
        <v>48</v>
      </c>
      <c r="O29" s="50">
        <v>48</v>
      </c>
      <c r="P29" s="61">
        <f t="shared" si="7"/>
        <v>0.56000000000000005</v>
      </c>
      <c r="Q29" s="61">
        <f t="shared" si="8"/>
        <v>0.47916666666666669</v>
      </c>
      <c r="R29" s="62">
        <f t="shared" si="9"/>
        <v>0</v>
      </c>
      <c r="S29" s="21"/>
      <c r="T29" s="2"/>
      <c r="U29" s="2"/>
    </row>
    <row r="30" spans="1:21" ht="15.75" thickBot="1">
      <c r="A30" s="79"/>
      <c r="B30" s="42" t="s">
        <v>15</v>
      </c>
      <c r="C30" s="22">
        <v>51</v>
      </c>
      <c r="D30" s="43">
        <v>66</v>
      </c>
      <c r="E30" s="15">
        <f t="shared" si="5"/>
        <v>0.29411764705882354</v>
      </c>
      <c r="F30" s="22">
        <v>28</v>
      </c>
      <c r="G30" s="22">
        <v>38</v>
      </c>
      <c r="H30" s="16">
        <f t="shared" si="6"/>
        <v>0.35714285714285715</v>
      </c>
      <c r="I30" s="22">
        <v>0</v>
      </c>
      <c r="J30" s="22">
        <v>0</v>
      </c>
      <c r="K30" s="15">
        <v>0</v>
      </c>
      <c r="L30" s="44"/>
      <c r="M30" s="18">
        <v>139</v>
      </c>
      <c r="N30" s="18">
        <v>83</v>
      </c>
      <c r="O30" s="18">
        <v>81</v>
      </c>
      <c r="P30" s="19">
        <f t="shared" si="7"/>
        <v>0.47482014388489208</v>
      </c>
      <c r="Q30" s="19">
        <f t="shared" si="8"/>
        <v>0.45783132530120479</v>
      </c>
      <c r="R30" s="20">
        <f t="shared" si="9"/>
        <v>0</v>
      </c>
      <c r="S30" s="21"/>
      <c r="T30" s="2"/>
      <c r="U30" s="2"/>
    </row>
    <row r="31" spans="1:21" ht="15.75" thickBot="1">
      <c r="A31" s="80"/>
      <c r="B31" s="51" t="s">
        <v>16</v>
      </c>
      <c r="C31" s="52">
        <v>58</v>
      </c>
      <c r="D31" s="53">
        <v>58</v>
      </c>
      <c r="E31" s="54">
        <f t="shared" si="5"/>
        <v>0</v>
      </c>
      <c r="F31" s="52">
        <v>24</v>
      </c>
      <c r="G31" s="52">
        <v>22</v>
      </c>
      <c r="H31" s="55">
        <f t="shared" si="6"/>
        <v>-8.3333333333333329E-2</v>
      </c>
      <c r="I31" s="52">
        <v>0</v>
      </c>
      <c r="J31" s="52">
        <v>0</v>
      </c>
      <c r="K31" s="54">
        <v>0</v>
      </c>
      <c r="L31" s="56"/>
      <c r="M31" s="57">
        <v>112</v>
      </c>
      <c r="N31" s="57">
        <v>63</v>
      </c>
      <c r="O31" s="57">
        <v>56</v>
      </c>
      <c r="P31" s="58">
        <f t="shared" si="7"/>
        <v>0.5178571428571429</v>
      </c>
      <c r="Q31" s="58">
        <f t="shared" si="8"/>
        <v>0.34920634920634919</v>
      </c>
      <c r="R31" s="59">
        <f t="shared" si="9"/>
        <v>0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17</v>
      </c>
      <c r="D32" s="47">
        <v>11</v>
      </c>
      <c r="E32" s="48">
        <f t="shared" si="5"/>
        <v>-0.35294117647058826</v>
      </c>
      <c r="F32" s="46">
        <v>13</v>
      </c>
      <c r="G32" s="46">
        <v>7</v>
      </c>
      <c r="H32" s="49">
        <f t="shared" si="6"/>
        <v>-0.46153846153846156</v>
      </c>
      <c r="I32" s="46">
        <v>0</v>
      </c>
      <c r="J32" s="46">
        <v>0</v>
      </c>
      <c r="K32" s="48">
        <v>0</v>
      </c>
      <c r="L32" s="44"/>
      <c r="M32" s="50">
        <v>28</v>
      </c>
      <c r="N32" s="50">
        <v>19</v>
      </c>
      <c r="O32" s="50">
        <v>19</v>
      </c>
      <c r="P32" s="61">
        <f t="shared" si="7"/>
        <v>0.39285714285714285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25</v>
      </c>
      <c r="D33" s="43">
        <v>17</v>
      </c>
      <c r="E33" s="15">
        <f t="shared" si="5"/>
        <v>-0.32</v>
      </c>
      <c r="F33" s="22">
        <v>20</v>
      </c>
      <c r="G33" s="22">
        <v>11</v>
      </c>
      <c r="H33" s="16">
        <f t="shared" si="6"/>
        <v>-0.45</v>
      </c>
      <c r="I33" s="22">
        <v>0</v>
      </c>
      <c r="J33" s="22">
        <v>0</v>
      </c>
      <c r="K33" s="15">
        <v>0</v>
      </c>
      <c r="L33" s="44"/>
      <c r="M33" s="18">
        <v>44</v>
      </c>
      <c r="N33" s="18">
        <v>26</v>
      </c>
      <c r="O33" s="18">
        <v>26</v>
      </c>
      <c r="P33" s="19">
        <f t="shared" si="7"/>
        <v>0.38636363636363635</v>
      </c>
      <c r="Q33" s="19">
        <f t="shared" si="8"/>
        <v>0.42307692307692307</v>
      </c>
      <c r="R33" s="20">
        <f t="shared" si="9"/>
        <v>0</v>
      </c>
      <c r="S33" s="21"/>
      <c r="T33" s="2"/>
      <c r="U33" s="2"/>
    </row>
    <row r="34" spans="1:21" ht="15.75" thickBot="1">
      <c r="A34" s="80"/>
      <c r="B34" s="51" t="s">
        <v>16</v>
      </c>
      <c r="C34" s="52">
        <v>70</v>
      </c>
      <c r="D34" s="53">
        <v>85</v>
      </c>
      <c r="E34" s="54">
        <f t="shared" si="5"/>
        <v>0.21428571428571427</v>
      </c>
      <c r="F34" s="52">
        <v>3</v>
      </c>
      <c r="G34" s="52">
        <v>5</v>
      </c>
      <c r="H34" s="55">
        <f t="shared" si="6"/>
        <v>0.66666666666666663</v>
      </c>
      <c r="I34" s="52">
        <v>0</v>
      </c>
      <c r="J34" s="52">
        <v>0</v>
      </c>
      <c r="K34" s="54">
        <v>0</v>
      </c>
      <c r="L34" s="56"/>
      <c r="M34" s="57">
        <v>103</v>
      </c>
      <c r="N34" s="57">
        <v>35</v>
      </c>
      <c r="O34" s="57">
        <v>35</v>
      </c>
      <c r="P34" s="58">
        <f t="shared" si="7"/>
        <v>0.82524271844660191</v>
      </c>
      <c r="Q34" s="58">
        <f t="shared" si="8"/>
        <v>0.14285714285714285</v>
      </c>
      <c r="R34" s="59">
        <f t="shared" si="9"/>
        <v>0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49</v>
      </c>
      <c r="D35" s="47">
        <v>78</v>
      </c>
      <c r="E35" s="48">
        <f t="shared" si="5"/>
        <v>0.59183673469387754</v>
      </c>
      <c r="F35" s="46">
        <v>37</v>
      </c>
      <c r="G35" s="46">
        <v>45</v>
      </c>
      <c r="H35" s="49">
        <f t="shared" si="6"/>
        <v>0.21621621621621623</v>
      </c>
      <c r="I35" s="46">
        <v>0</v>
      </c>
      <c r="J35" s="46">
        <v>0</v>
      </c>
      <c r="K35" s="48">
        <v>0</v>
      </c>
      <c r="L35" s="44"/>
      <c r="M35" s="50">
        <v>107</v>
      </c>
      <c r="N35" s="50">
        <v>57</v>
      </c>
      <c r="O35" s="50">
        <v>57</v>
      </c>
      <c r="P35" s="61">
        <f t="shared" si="7"/>
        <v>0.7289719626168224</v>
      </c>
      <c r="Q35" s="61">
        <f t="shared" si="8"/>
        <v>0.78947368421052633</v>
      </c>
      <c r="R35" s="62">
        <f t="shared" si="9"/>
        <v>0</v>
      </c>
      <c r="S35" s="21"/>
      <c r="T35" s="2"/>
      <c r="U35" s="2"/>
    </row>
    <row r="36" spans="1:21" ht="15.75" thickBot="1">
      <c r="A36" s="79"/>
      <c r="B36" s="42" t="s">
        <v>15</v>
      </c>
      <c r="C36" s="43">
        <v>80</v>
      </c>
      <c r="D36" s="43">
        <v>103</v>
      </c>
      <c r="E36" s="15">
        <f t="shared" si="5"/>
        <v>0.28749999999999998</v>
      </c>
      <c r="F36" s="22">
        <v>48</v>
      </c>
      <c r="G36" s="22">
        <v>60</v>
      </c>
      <c r="H36" s="16">
        <f t="shared" si="6"/>
        <v>0.25</v>
      </c>
      <c r="I36" s="22">
        <v>0</v>
      </c>
      <c r="J36" s="22">
        <v>0</v>
      </c>
      <c r="K36" s="15">
        <v>0</v>
      </c>
      <c r="L36" s="44"/>
      <c r="M36" s="18">
        <v>228</v>
      </c>
      <c r="N36" s="18">
        <v>137</v>
      </c>
      <c r="O36" s="18">
        <v>135</v>
      </c>
      <c r="P36" s="19">
        <f t="shared" si="7"/>
        <v>0.4517543859649123</v>
      </c>
      <c r="Q36" s="19">
        <f t="shared" si="8"/>
        <v>0.43795620437956206</v>
      </c>
      <c r="R36" s="20">
        <f t="shared" si="9"/>
        <v>0</v>
      </c>
      <c r="S36" s="21"/>
      <c r="T36" s="2"/>
      <c r="U36" s="2"/>
    </row>
    <row r="37" spans="1:21" ht="15.75" thickBot="1">
      <c r="A37" s="80"/>
      <c r="B37" s="51" t="s">
        <v>16</v>
      </c>
      <c r="C37" s="52">
        <v>18</v>
      </c>
      <c r="D37" s="53">
        <v>23</v>
      </c>
      <c r="E37" s="54">
        <f t="shared" si="5"/>
        <v>0.27777777777777779</v>
      </c>
      <c r="F37" s="52">
        <v>5</v>
      </c>
      <c r="G37" s="52">
        <v>4</v>
      </c>
      <c r="H37" s="55">
        <f t="shared" si="6"/>
        <v>-0.2</v>
      </c>
      <c r="I37" s="52">
        <v>0</v>
      </c>
      <c r="J37" s="52">
        <v>0</v>
      </c>
      <c r="K37" s="54">
        <v>0</v>
      </c>
      <c r="L37" s="56"/>
      <c r="M37" s="57">
        <v>45</v>
      </c>
      <c r="N37" s="57">
        <v>24</v>
      </c>
      <c r="O37" s="57">
        <v>24</v>
      </c>
      <c r="P37" s="58">
        <f t="shared" si="7"/>
        <v>0.51111111111111107</v>
      </c>
      <c r="Q37" s="58">
        <f t="shared" si="8"/>
        <v>0.16666666666666666</v>
      </c>
      <c r="R37" s="59">
        <f t="shared" si="9"/>
        <v>0</v>
      </c>
      <c r="S37" s="21"/>
      <c r="T37" s="2"/>
      <c r="U37" s="2"/>
    </row>
    <row r="38" spans="1:21" ht="15.75" thickBot="1">
      <c r="A38" s="79" t="s">
        <v>23</v>
      </c>
      <c r="B38" s="42" t="s">
        <v>14</v>
      </c>
      <c r="C38" s="47">
        <v>10</v>
      </c>
      <c r="D38" s="47">
        <v>12</v>
      </c>
      <c r="E38" s="48">
        <f t="shared" si="5"/>
        <v>0.2</v>
      </c>
      <c r="F38" s="46">
        <v>6</v>
      </c>
      <c r="G38" s="46">
        <v>9</v>
      </c>
      <c r="H38" s="49">
        <f t="shared" si="6"/>
        <v>0.5</v>
      </c>
      <c r="I38" s="46">
        <v>0</v>
      </c>
      <c r="J38" s="46">
        <v>0</v>
      </c>
      <c r="K38" s="48">
        <v>0</v>
      </c>
      <c r="L38" s="44"/>
      <c r="M38" s="50">
        <v>15</v>
      </c>
      <c r="N38" s="50">
        <v>6</v>
      </c>
      <c r="O38" s="50">
        <v>6</v>
      </c>
      <c r="P38" s="61">
        <f t="shared" si="7"/>
        <v>0.8</v>
      </c>
      <c r="Q38" s="61">
        <f t="shared" si="8"/>
        <v>1.5</v>
      </c>
      <c r="R38" s="62">
        <f t="shared" si="9"/>
        <v>0</v>
      </c>
      <c r="S38" s="21"/>
      <c r="T38" s="2"/>
      <c r="U38" s="2"/>
    </row>
    <row r="39" spans="1:21" ht="15.75" thickBot="1">
      <c r="A39" s="79"/>
      <c r="B39" s="42" t="s">
        <v>15</v>
      </c>
      <c r="C39" s="22">
        <v>18</v>
      </c>
      <c r="D39" s="43">
        <v>22</v>
      </c>
      <c r="E39" s="15">
        <f t="shared" si="5"/>
        <v>0.22222222222222221</v>
      </c>
      <c r="F39" s="22">
        <v>12</v>
      </c>
      <c r="G39" s="22">
        <v>14</v>
      </c>
      <c r="H39" s="16">
        <f t="shared" si="6"/>
        <v>0.16666666666666666</v>
      </c>
      <c r="I39" s="22">
        <v>0</v>
      </c>
      <c r="J39" s="22">
        <v>0</v>
      </c>
      <c r="K39" s="15">
        <v>0</v>
      </c>
      <c r="L39" s="44"/>
      <c r="M39" s="18">
        <v>39</v>
      </c>
      <c r="N39" s="18">
        <v>21</v>
      </c>
      <c r="O39" s="18">
        <v>21</v>
      </c>
      <c r="P39" s="19">
        <f t="shared" si="7"/>
        <v>0.5641025641025641</v>
      </c>
      <c r="Q39" s="19">
        <f t="shared" si="8"/>
        <v>0.66666666666666663</v>
      </c>
      <c r="R39" s="20">
        <f t="shared" si="9"/>
        <v>0</v>
      </c>
      <c r="S39" s="21"/>
      <c r="T39" s="2"/>
      <c r="U39" s="2"/>
    </row>
    <row r="40" spans="1:21" ht="15.75" thickBot="1">
      <c r="A40" s="80"/>
      <c r="B40" s="51" t="s">
        <v>16</v>
      </c>
      <c r="C40" s="52">
        <v>27</v>
      </c>
      <c r="D40" s="53">
        <v>17</v>
      </c>
      <c r="E40" s="54">
        <f t="shared" si="5"/>
        <v>-0.37037037037037035</v>
      </c>
      <c r="F40" s="52">
        <v>3</v>
      </c>
      <c r="G40" s="52">
        <v>1</v>
      </c>
      <c r="H40" s="55">
        <f t="shared" si="6"/>
        <v>-0.66666666666666663</v>
      </c>
      <c r="I40" s="52">
        <v>0</v>
      </c>
      <c r="J40" s="52">
        <v>0</v>
      </c>
      <c r="K40" s="54">
        <v>0</v>
      </c>
      <c r="L40" s="56"/>
      <c r="M40" s="57">
        <v>42</v>
      </c>
      <c r="N40" s="57">
        <v>8</v>
      </c>
      <c r="O40" s="57">
        <v>8</v>
      </c>
      <c r="P40" s="58">
        <f t="shared" si="7"/>
        <v>0.40476190476190477</v>
      </c>
      <c r="Q40" s="58">
        <f t="shared" si="8"/>
        <v>0.125</v>
      </c>
      <c r="R40" s="59">
        <f t="shared" si="9"/>
        <v>0</v>
      </c>
      <c r="S40" s="21"/>
      <c r="T40" s="2"/>
      <c r="U40" s="2"/>
    </row>
    <row r="41" spans="1:21" ht="15.75" thickBot="1">
      <c r="A41" s="80" t="s">
        <v>31</v>
      </c>
      <c r="B41" s="42" t="s">
        <v>14</v>
      </c>
      <c r="C41" s="46">
        <v>125</v>
      </c>
      <c r="D41" s="47">
        <v>144</v>
      </c>
      <c r="E41" s="48">
        <f t="shared" si="5"/>
        <v>0.152</v>
      </c>
      <c r="F41" s="46">
        <v>109</v>
      </c>
      <c r="G41" s="46">
        <v>124</v>
      </c>
      <c r="H41" s="49">
        <f t="shared" si="6"/>
        <v>0.13761467889908258</v>
      </c>
      <c r="I41" s="46">
        <v>0</v>
      </c>
      <c r="J41" s="46">
        <v>0</v>
      </c>
      <c r="K41" s="48">
        <v>0</v>
      </c>
      <c r="L41" s="44"/>
      <c r="M41" s="50">
        <v>590</v>
      </c>
      <c r="N41" s="50">
        <v>349</v>
      </c>
      <c r="O41" s="50">
        <v>346</v>
      </c>
      <c r="P41" s="61">
        <f t="shared" si="7"/>
        <v>0.2440677966101695</v>
      </c>
      <c r="Q41" s="61">
        <f t="shared" si="8"/>
        <v>0.35530085959885388</v>
      </c>
      <c r="R41" s="62">
        <f t="shared" si="9"/>
        <v>0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199</v>
      </c>
      <c r="D42" s="53">
        <v>192</v>
      </c>
      <c r="E42" s="54">
        <f t="shared" si="5"/>
        <v>-3.5175879396984924E-2</v>
      </c>
      <c r="F42" s="52">
        <v>157</v>
      </c>
      <c r="G42" s="52">
        <v>160</v>
      </c>
      <c r="H42" s="55">
        <f t="shared" si="6"/>
        <v>1.9108280254777069E-2</v>
      </c>
      <c r="I42" s="52">
        <v>0</v>
      </c>
      <c r="J42" s="52">
        <v>0</v>
      </c>
      <c r="K42" s="54">
        <v>0</v>
      </c>
      <c r="L42" s="56"/>
      <c r="M42" s="57">
        <v>1199</v>
      </c>
      <c r="N42" s="57">
        <v>749</v>
      </c>
      <c r="O42" s="57">
        <v>730</v>
      </c>
      <c r="P42" s="58">
        <f t="shared" si="7"/>
        <v>0.16013344453711426</v>
      </c>
      <c r="Q42" s="58">
        <f t="shared" si="8"/>
        <v>0.2136181575433912</v>
      </c>
      <c r="R42" s="59">
        <f t="shared" si="9"/>
        <v>0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2</v>
      </c>
      <c r="D43" s="63">
        <v>1</v>
      </c>
      <c r="E43" s="48">
        <f t="shared" si="5"/>
        <v>-0.5</v>
      </c>
      <c r="F43" s="46">
        <v>2</v>
      </c>
      <c r="G43" s="63">
        <v>1</v>
      </c>
      <c r="H43" s="49">
        <f t="shared" si="6"/>
        <v>-0.5</v>
      </c>
      <c r="I43" s="46">
        <v>0</v>
      </c>
      <c r="J43" s="23">
        <v>0</v>
      </c>
      <c r="K43" s="48"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6</v>
      </c>
      <c r="D44" s="43">
        <v>3</v>
      </c>
      <c r="E44" s="15">
        <f t="shared" si="5"/>
        <v>-0.5</v>
      </c>
      <c r="F44" s="22">
        <v>4</v>
      </c>
      <c r="G44" s="22">
        <v>3</v>
      </c>
      <c r="H44" s="49">
        <f>(G44-F44)/F44</f>
        <v>-0.25</v>
      </c>
      <c r="I44" s="22">
        <v>0</v>
      </c>
      <c r="J44" s="22">
        <v>0</v>
      </c>
      <c r="K44" s="48">
        <v>0</v>
      </c>
      <c r="L44" s="44"/>
      <c r="M44" s="18">
        <v>23</v>
      </c>
      <c r="N44" s="18">
        <v>17</v>
      </c>
      <c r="O44" s="18">
        <v>16</v>
      </c>
      <c r="P44" s="19">
        <f t="shared" si="7"/>
        <v>0.13043478260869565</v>
      </c>
      <c r="Q44" s="19">
        <f t="shared" si="8"/>
        <v>0.17647058823529413</v>
      </c>
      <c r="R44" s="20">
        <f t="shared" si="9"/>
        <v>0</v>
      </c>
      <c r="S44" s="21"/>
    </row>
    <row r="45" spans="1:21" ht="15.75" thickBot="1">
      <c r="A45" s="80"/>
      <c r="B45" s="51" t="s">
        <v>16</v>
      </c>
      <c r="C45" s="52">
        <v>3</v>
      </c>
      <c r="D45" s="53">
        <v>6</v>
      </c>
      <c r="E45" s="54">
        <f t="shared" si="5"/>
        <v>1</v>
      </c>
      <c r="F45" s="52">
        <v>2</v>
      </c>
      <c r="G45" s="52">
        <v>2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14</v>
      </c>
      <c r="N45" s="57">
        <v>7</v>
      </c>
      <c r="O45" s="57">
        <v>7</v>
      </c>
      <c r="P45" s="58">
        <f t="shared" si="7"/>
        <v>0.42857142857142855</v>
      </c>
      <c r="Q45" s="58">
        <f t="shared" si="8"/>
        <v>0.2857142857142857</v>
      </c>
      <c r="R45" s="59">
        <f t="shared" si="9"/>
        <v>0</v>
      </c>
      <c r="S45" s="21"/>
    </row>
    <row r="46" spans="1:21" ht="15.75" thickBot="1">
      <c r="A46" s="80" t="s">
        <v>25</v>
      </c>
      <c r="B46" s="42" t="s">
        <v>14</v>
      </c>
      <c r="C46" s="46">
        <v>2</v>
      </c>
      <c r="D46" s="47">
        <v>3</v>
      </c>
      <c r="E46" s="48">
        <f t="shared" si="5"/>
        <v>0.5</v>
      </c>
      <c r="F46" s="46">
        <v>2</v>
      </c>
      <c r="G46" s="46">
        <v>3</v>
      </c>
      <c r="H46" s="49">
        <f>(G46-F46)/F46</f>
        <v>0.5</v>
      </c>
      <c r="I46" s="46">
        <v>0</v>
      </c>
      <c r="J46" s="46">
        <v>0</v>
      </c>
      <c r="K46" s="48">
        <v>0</v>
      </c>
      <c r="L46" s="64"/>
      <c r="M46" s="50">
        <v>13</v>
      </c>
      <c r="N46" s="50">
        <v>11</v>
      </c>
      <c r="O46" s="50">
        <v>11</v>
      </c>
      <c r="P46" s="61">
        <f t="shared" si="7"/>
        <v>0.23076923076923078</v>
      </c>
      <c r="Q46" s="61">
        <f t="shared" si="8"/>
        <v>0.27272727272727271</v>
      </c>
      <c r="R46" s="62">
        <f t="shared" si="9"/>
        <v>0</v>
      </c>
      <c r="S46" s="21"/>
    </row>
    <row r="47" spans="1:21" ht="15.75" thickBot="1">
      <c r="A47" s="80"/>
      <c r="B47" s="51" t="s">
        <v>15</v>
      </c>
      <c r="C47" s="52">
        <v>3</v>
      </c>
      <c r="D47" s="53">
        <v>3</v>
      </c>
      <c r="E47" s="54">
        <f t="shared" si="5"/>
        <v>0</v>
      </c>
      <c r="F47" s="52">
        <v>2</v>
      </c>
      <c r="G47" s="52">
        <v>3</v>
      </c>
      <c r="H47" s="55">
        <f>(G47-F47)/F47</f>
        <v>0.5</v>
      </c>
      <c r="I47" s="52">
        <v>0</v>
      </c>
      <c r="J47" s="52">
        <v>0</v>
      </c>
      <c r="K47" s="54">
        <v>0</v>
      </c>
      <c r="L47" s="65"/>
      <c r="M47" s="57">
        <v>28</v>
      </c>
      <c r="N47" s="57">
        <v>23</v>
      </c>
      <c r="O47" s="57">
        <v>23</v>
      </c>
      <c r="P47" s="58">
        <f t="shared" si="7"/>
        <v>0.10714285714285714</v>
      </c>
      <c r="Q47" s="58">
        <f t="shared" si="8"/>
        <v>0.13043478260869565</v>
      </c>
      <c r="R47" s="59">
        <f t="shared" si="9"/>
        <v>0</v>
      </c>
      <c r="S47" s="21"/>
    </row>
    <row r="48" spans="1:21" ht="15.75" thickBot="1">
      <c r="A48" s="80" t="s">
        <v>26</v>
      </c>
      <c r="B48" s="42" t="s">
        <v>14</v>
      </c>
      <c r="C48" s="46">
        <v>0</v>
      </c>
      <c r="D48" s="47">
        <v>0</v>
      </c>
      <c r="E48" s="48">
        <v>0</v>
      </c>
      <c r="F48" s="46">
        <v>0</v>
      </c>
      <c r="G48" s="46">
        <v>0</v>
      </c>
      <c r="H48" s="49">
        <v>0</v>
      </c>
      <c r="I48" s="46">
        <v>0</v>
      </c>
      <c r="J48" s="46">
        <v>0</v>
      </c>
      <c r="K48" s="48">
        <v>0</v>
      </c>
      <c r="L48" s="64"/>
      <c r="M48" s="50">
        <v>2</v>
      </c>
      <c r="N48" s="50">
        <v>2</v>
      </c>
      <c r="O48" s="50">
        <v>2</v>
      </c>
      <c r="P48" s="61">
        <f t="shared" si="7"/>
        <v>0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1</v>
      </c>
      <c r="D49" s="53">
        <v>0</v>
      </c>
      <c r="E49" s="54">
        <f t="shared" si="5"/>
        <v>-1</v>
      </c>
      <c r="F49" s="52">
        <v>1</v>
      </c>
      <c r="G49" s="52">
        <v>0</v>
      </c>
      <c r="H49" s="55">
        <f t="shared" ref="H49:H55" si="10">(G49-F49)/F49</f>
        <v>-1</v>
      </c>
      <c r="I49" s="52">
        <v>0</v>
      </c>
      <c r="J49" s="52">
        <v>0</v>
      </c>
      <c r="K49" s="54">
        <v>0</v>
      </c>
      <c r="L49" s="65"/>
      <c r="M49" s="57">
        <v>7</v>
      </c>
      <c r="N49" s="57">
        <v>5</v>
      </c>
      <c r="O49" s="57">
        <v>4</v>
      </c>
      <c r="P49" s="58">
        <f t="shared" si="7"/>
        <v>0</v>
      </c>
      <c r="Q49" s="58">
        <f t="shared" ref="Q49:Q55" si="11">G49/N49</f>
        <v>0</v>
      </c>
      <c r="R49" s="59">
        <f t="shared" ref="R49:R55" si="12">J49/O49</f>
        <v>0</v>
      </c>
      <c r="S49" s="21"/>
    </row>
    <row r="50" spans="1:19" ht="15.75" thickBot="1">
      <c r="A50" s="80" t="s">
        <v>27</v>
      </c>
      <c r="B50" s="42" t="s">
        <v>14</v>
      </c>
      <c r="C50" s="46">
        <v>14</v>
      </c>
      <c r="D50" s="47">
        <v>16</v>
      </c>
      <c r="E50" s="48">
        <f t="shared" si="5"/>
        <v>0.14285714285714285</v>
      </c>
      <c r="F50" s="46">
        <v>13</v>
      </c>
      <c r="G50" s="46">
        <v>16</v>
      </c>
      <c r="H50" s="49">
        <f t="shared" si="10"/>
        <v>0.23076923076923078</v>
      </c>
      <c r="I50" s="46">
        <v>0</v>
      </c>
      <c r="J50" s="46">
        <v>0</v>
      </c>
      <c r="K50" s="48">
        <v>0</v>
      </c>
      <c r="L50" s="64"/>
      <c r="M50" s="50">
        <v>87</v>
      </c>
      <c r="N50" s="50">
        <v>59</v>
      </c>
      <c r="O50" s="50">
        <v>59</v>
      </c>
      <c r="P50" s="61">
        <f t="shared" si="7"/>
        <v>0.18390804597701149</v>
      </c>
      <c r="Q50" s="61">
        <f t="shared" si="11"/>
        <v>0.2711864406779661</v>
      </c>
      <c r="R50" s="62">
        <f t="shared" si="12"/>
        <v>0</v>
      </c>
      <c r="S50" s="21"/>
    </row>
    <row r="51" spans="1:19" ht="15.75" thickBot="1">
      <c r="A51" s="80"/>
      <c r="B51" s="51" t="s">
        <v>15</v>
      </c>
      <c r="C51" s="52">
        <v>19</v>
      </c>
      <c r="D51" s="53">
        <v>22</v>
      </c>
      <c r="E51" s="54">
        <f t="shared" si="5"/>
        <v>0.15789473684210525</v>
      </c>
      <c r="F51" s="52">
        <v>14</v>
      </c>
      <c r="G51" s="52">
        <v>19</v>
      </c>
      <c r="H51" s="55">
        <f t="shared" si="10"/>
        <v>0.35714285714285715</v>
      </c>
      <c r="I51" s="52">
        <v>0</v>
      </c>
      <c r="J51" s="52">
        <v>0</v>
      </c>
      <c r="K51" s="68">
        <v>0</v>
      </c>
      <c r="L51" s="65"/>
      <c r="M51" s="57">
        <v>159</v>
      </c>
      <c r="N51" s="57">
        <v>114</v>
      </c>
      <c r="O51" s="57">
        <v>112</v>
      </c>
      <c r="P51" s="58">
        <f t="shared" si="7"/>
        <v>0.13836477987421383</v>
      </c>
      <c r="Q51" s="58">
        <f t="shared" si="11"/>
        <v>0.16666666666666666</v>
      </c>
      <c r="R51" s="59">
        <f t="shared" si="12"/>
        <v>0</v>
      </c>
      <c r="S51" s="21"/>
    </row>
    <row r="52" spans="1:19" ht="15.75" thickBot="1">
      <c r="A52" s="80" t="s">
        <v>28</v>
      </c>
      <c r="B52" s="42" t="s">
        <v>14</v>
      </c>
      <c r="C52" s="46">
        <v>5</v>
      </c>
      <c r="D52" s="47">
        <v>6</v>
      </c>
      <c r="E52" s="48">
        <f t="shared" si="5"/>
        <v>0.2</v>
      </c>
      <c r="F52" s="46">
        <v>5</v>
      </c>
      <c r="G52" s="46">
        <v>5</v>
      </c>
      <c r="H52" s="49">
        <f t="shared" si="10"/>
        <v>0</v>
      </c>
      <c r="I52" s="46">
        <v>0</v>
      </c>
      <c r="J52" s="46">
        <v>0</v>
      </c>
      <c r="K52" s="48">
        <v>0</v>
      </c>
      <c r="L52" s="64"/>
      <c r="M52" s="50">
        <v>34</v>
      </c>
      <c r="N52" s="50">
        <v>17</v>
      </c>
      <c r="O52" s="50">
        <v>17</v>
      </c>
      <c r="P52" s="61">
        <f t="shared" si="7"/>
        <v>0.17647058823529413</v>
      </c>
      <c r="Q52" s="61">
        <f t="shared" si="11"/>
        <v>0.29411764705882354</v>
      </c>
      <c r="R52" s="62">
        <f t="shared" si="12"/>
        <v>0</v>
      </c>
      <c r="S52" s="21"/>
    </row>
    <row r="53" spans="1:19" ht="15.75" thickBot="1">
      <c r="A53" s="80"/>
      <c r="B53" s="51" t="s">
        <v>15</v>
      </c>
      <c r="C53" s="52">
        <v>9</v>
      </c>
      <c r="D53" s="53">
        <v>7</v>
      </c>
      <c r="E53" s="54">
        <f t="shared" si="5"/>
        <v>-0.22222222222222221</v>
      </c>
      <c r="F53" s="52">
        <v>5</v>
      </c>
      <c r="G53" s="52">
        <v>6</v>
      </c>
      <c r="H53" s="55">
        <f t="shared" si="10"/>
        <v>0.2</v>
      </c>
      <c r="I53" s="52">
        <v>0</v>
      </c>
      <c r="J53" s="52">
        <v>0</v>
      </c>
      <c r="K53" s="54">
        <v>0</v>
      </c>
      <c r="L53" s="65"/>
      <c r="M53" s="57">
        <v>67</v>
      </c>
      <c r="N53" s="57">
        <v>45</v>
      </c>
      <c r="O53" s="57">
        <v>43</v>
      </c>
      <c r="P53" s="58">
        <f t="shared" si="7"/>
        <v>0.1044776119402985</v>
      </c>
      <c r="Q53" s="58">
        <f t="shared" si="11"/>
        <v>0.13333333333333333</v>
      </c>
      <c r="R53" s="59">
        <f t="shared" si="12"/>
        <v>0</v>
      </c>
      <c r="S53" s="21"/>
    </row>
    <row r="54" spans="1:19" ht="15.75" thickBot="1">
      <c r="A54" s="80" t="s">
        <v>29</v>
      </c>
      <c r="B54" s="42" t="s">
        <v>14</v>
      </c>
      <c r="C54" s="46">
        <v>1</v>
      </c>
      <c r="D54" s="47">
        <v>0</v>
      </c>
      <c r="E54" s="48">
        <f t="shared" si="5"/>
        <v>-1</v>
      </c>
      <c r="F54" s="46">
        <v>1</v>
      </c>
      <c r="G54" s="46">
        <v>0</v>
      </c>
      <c r="H54" s="49">
        <v>0</v>
      </c>
      <c r="I54" s="46">
        <v>0</v>
      </c>
      <c r="J54" s="46">
        <v>0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7"/>
        <v>0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1</v>
      </c>
      <c r="D55" s="53">
        <v>0</v>
      </c>
      <c r="E55" s="54">
        <f t="shared" si="5"/>
        <v>-1</v>
      </c>
      <c r="F55" s="52">
        <v>1</v>
      </c>
      <c r="G55" s="52">
        <v>0</v>
      </c>
      <c r="H55" s="55">
        <f t="shared" si="10"/>
        <v>-1</v>
      </c>
      <c r="I55" s="52">
        <v>0</v>
      </c>
      <c r="J55" s="52">
        <v>0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7"/>
        <v>0</v>
      </c>
      <c r="Q55" s="58">
        <f t="shared" si="11"/>
        <v>0</v>
      </c>
      <c r="R55" s="59">
        <f t="shared" si="12"/>
        <v>0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255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259</v>
      </c>
      <c r="D6" s="9" t="s">
        <v>256</v>
      </c>
      <c r="E6" s="8" t="s">
        <v>86</v>
      </c>
      <c r="F6" s="8" t="s">
        <v>260</v>
      </c>
      <c r="G6" s="8" t="s">
        <v>257</v>
      </c>
      <c r="H6" s="8" t="s">
        <v>86</v>
      </c>
      <c r="I6" s="8" t="s">
        <v>261</v>
      </c>
      <c r="J6" s="8" t="s">
        <v>258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3650</v>
      </c>
      <c r="D7" s="14">
        <v>3734</v>
      </c>
      <c r="E7" s="15">
        <f t="shared" ref="E7:E15" si="0">(D7-C7)/C7</f>
        <v>2.3013698630136987E-2</v>
      </c>
      <c r="F7" s="14">
        <v>2913</v>
      </c>
      <c r="G7" s="14">
        <v>2968</v>
      </c>
      <c r="H7" s="16">
        <f t="shared" ref="H7:H15" si="1">(G7-F7)/F7</f>
        <v>1.8880878819086851E-2</v>
      </c>
      <c r="I7" s="14">
        <v>2094</v>
      </c>
      <c r="J7" s="14">
        <v>2075</v>
      </c>
      <c r="K7" s="16">
        <f t="shared" ref="K7:K15" si="2">(J7-I7)/I7</f>
        <v>-9.0735434574976126E-3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0.99732905982905984</v>
      </c>
      <c r="Q7" s="19">
        <f t="shared" ref="Q7:Q15" si="4">G7/N7</f>
        <v>1.3759851645804357</v>
      </c>
      <c r="R7" s="20">
        <f t="shared" ref="R7:R15" si="5">J7/O7</f>
        <v>0.98108747044917255</v>
      </c>
      <c r="S7" s="21"/>
      <c r="T7" s="2"/>
      <c r="U7" s="2"/>
    </row>
    <row r="8" spans="1:21">
      <c r="A8" s="91" t="s">
        <v>5</v>
      </c>
      <c r="B8" s="92"/>
      <c r="C8" s="22">
        <v>450</v>
      </c>
      <c r="D8" s="22">
        <v>451</v>
      </c>
      <c r="E8" s="15">
        <f t="shared" si="0"/>
        <v>2.2222222222222222E-3</v>
      </c>
      <c r="F8" s="22">
        <v>282</v>
      </c>
      <c r="G8" s="22">
        <v>317</v>
      </c>
      <c r="H8" s="16">
        <f t="shared" si="1"/>
        <v>0.12411347517730496</v>
      </c>
      <c r="I8" s="22">
        <v>214</v>
      </c>
      <c r="J8" s="22">
        <v>222</v>
      </c>
      <c r="K8" s="16">
        <f t="shared" si="2"/>
        <v>3.7383177570093455E-2</v>
      </c>
      <c r="L8" s="17"/>
      <c r="M8" s="18">
        <v>392</v>
      </c>
      <c r="N8" s="18">
        <v>198</v>
      </c>
      <c r="O8" s="18">
        <v>195</v>
      </c>
      <c r="P8" s="19">
        <f t="shared" si="3"/>
        <v>1.1505102040816326</v>
      </c>
      <c r="Q8" s="19">
        <f t="shared" si="4"/>
        <v>1.601010101010101</v>
      </c>
      <c r="R8" s="20">
        <f t="shared" si="5"/>
        <v>1.1384615384615384</v>
      </c>
      <c r="S8" s="21"/>
      <c r="T8" s="2"/>
      <c r="U8" s="2"/>
    </row>
    <row r="9" spans="1:21">
      <c r="A9" s="91" t="s">
        <v>40</v>
      </c>
      <c r="B9" s="92"/>
      <c r="C9" s="22">
        <v>344</v>
      </c>
      <c r="D9" s="22">
        <v>348</v>
      </c>
      <c r="E9" s="15">
        <f t="shared" si="0"/>
        <v>1.1627906976744186E-2</v>
      </c>
      <c r="F9" s="22">
        <v>226</v>
      </c>
      <c r="G9" s="22">
        <v>241</v>
      </c>
      <c r="H9" s="16">
        <f t="shared" si="1"/>
        <v>6.637168141592921E-2</v>
      </c>
      <c r="I9" s="22">
        <v>179</v>
      </c>
      <c r="J9" s="22">
        <v>191</v>
      </c>
      <c r="K9" s="16">
        <f t="shared" si="2"/>
        <v>6.7039106145251395E-2</v>
      </c>
      <c r="L9" s="17"/>
      <c r="M9" s="18">
        <v>343</v>
      </c>
      <c r="N9" s="18">
        <v>169</v>
      </c>
      <c r="O9" s="18">
        <v>167</v>
      </c>
      <c r="P9" s="19">
        <f t="shared" si="3"/>
        <v>1.0145772594752187</v>
      </c>
      <c r="Q9" s="19">
        <f t="shared" si="4"/>
        <v>1.4260355029585798</v>
      </c>
      <c r="R9" s="20">
        <f t="shared" si="5"/>
        <v>1.1437125748502994</v>
      </c>
      <c r="S9" s="21"/>
      <c r="T9" s="2"/>
      <c r="U9" s="2"/>
    </row>
    <row r="10" spans="1:21">
      <c r="A10" s="91" t="s">
        <v>6</v>
      </c>
      <c r="B10" s="92"/>
      <c r="C10" s="22">
        <v>2085</v>
      </c>
      <c r="D10" s="22">
        <v>2097</v>
      </c>
      <c r="E10" s="15">
        <f t="shared" si="0"/>
        <v>5.7553956834532375E-3</v>
      </c>
      <c r="F10" s="22">
        <v>1579</v>
      </c>
      <c r="G10" s="22">
        <v>1629</v>
      </c>
      <c r="H10" s="16">
        <f t="shared" si="1"/>
        <v>3.1665611146295125E-2</v>
      </c>
      <c r="I10" s="22">
        <v>1104</v>
      </c>
      <c r="J10" s="22">
        <v>1101</v>
      </c>
      <c r="K10" s="16">
        <f t="shared" si="2"/>
        <v>-2.717391304347826E-3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0.98915094339622645</v>
      </c>
      <c r="Q10" s="19">
        <f t="shared" si="4"/>
        <v>1.4755434782608696</v>
      </c>
      <c r="R10" s="20">
        <f t="shared" si="5"/>
        <v>1.0082417582417582</v>
      </c>
      <c r="S10" s="21"/>
      <c r="T10" s="2"/>
      <c r="U10" s="2"/>
    </row>
    <row r="11" spans="1:21">
      <c r="A11" s="91" t="s">
        <v>7</v>
      </c>
      <c r="B11" s="92"/>
      <c r="C11" s="14">
        <v>533</v>
      </c>
      <c r="D11" s="14">
        <v>570</v>
      </c>
      <c r="E11" s="15">
        <f t="shared" si="0"/>
        <v>6.9418386491557224E-2</v>
      </c>
      <c r="F11" s="14">
        <v>498</v>
      </c>
      <c r="G11" s="14">
        <v>513</v>
      </c>
      <c r="H11" s="16">
        <f t="shared" si="1"/>
        <v>3.0120481927710843E-2</v>
      </c>
      <c r="I11" s="14">
        <v>407</v>
      </c>
      <c r="J11" s="14">
        <v>410</v>
      </c>
      <c r="K11" s="16">
        <f t="shared" si="2"/>
        <v>7.3710073710073713E-3</v>
      </c>
      <c r="L11" s="17"/>
      <c r="M11" s="18">
        <v>575</v>
      </c>
      <c r="N11" s="18">
        <v>460</v>
      </c>
      <c r="O11" s="18">
        <v>443</v>
      </c>
      <c r="P11" s="19">
        <f t="shared" si="3"/>
        <v>0.99130434782608701</v>
      </c>
      <c r="Q11" s="19">
        <f t="shared" si="4"/>
        <v>1.1152173913043477</v>
      </c>
      <c r="R11" s="20">
        <f t="shared" si="5"/>
        <v>0.9255079006772009</v>
      </c>
      <c r="S11" s="21"/>
      <c r="T11" s="2"/>
      <c r="U11" s="2"/>
    </row>
    <row r="12" spans="1:21">
      <c r="A12" s="91" t="s">
        <v>8</v>
      </c>
      <c r="B12" s="92"/>
      <c r="C12" s="14">
        <v>971</v>
      </c>
      <c r="D12" s="14">
        <v>1010</v>
      </c>
      <c r="E12" s="15">
        <f t="shared" si="0"/>
        <v>4.0164778578784761E-2</v>
      </c>
      <c r="F12" s="14">
        <v>780</v>
      </c>
      <c r="G12" s="14">
        <v>778</v>
      </c>
      <c r="H12" s="16">
        <f t="shared" si="1"/>
        <v>-2.5641025641025641E-3</v>
      </c>
      <c r="I12" s="14">
        <v>530</v>
      </c>
      <c r="J12" s="14">
        <v>525</v>
      </c>
      <c r="K12" s="16">
        <f t="shared" si="2"/>
        <v>-9.433962264150943E-3</v>
      </c>
      <c r="L12" s="17"/>
      <c r="M12" s="18">
        <v>985</v>
      </c>
      <c r="N12" s="18">
        <v>536</v>
      </c>
      <c r="O12" s="18">
        <v>525</v>
      </c>
      <c r="P12" s="19">
        <f t="shared" si="3"/>
        <v>1.0253807106598984</v>
      </c>
      <c r="Q12" s="19">
        <f t="shared" si="4"/>
        <v>1.4514925373134329</v>
      </c>
      <c r="R12" s="20">
        <f t="shared" si="5"/>
        <v>1</v>
      </c>
      <c r="S12" s="21"/>
      <c r="T12" s="2"/>
      <c r="U12" s="2"/>
    </row>
    <row r="13" spans="1:21">
      <c r="A13" s="91" t="s">
        <v>9</v>
      </c>
      <c r="B13" s="92"/>
      <c r="C13" s="23">
        <v>61</v>
      </c>
      <c r="D13" s="23">
        <v>57</v>
      </c>
      <c r="E13" s="15">
        <f t="shared" si="0"/>
        <v>-6.5573770491803282E-2</v>
      </c>
      <c r="F13" s="23">
        <v>56</v>
      </c>
      <c r="G13" s="23">
        <v>48</v>
      </c>
      <c r="H13" s="16">
        <f t="shared" si="1"/>
        <v>-0.14285714285714285</v>
      </c>
      <c r="I13" s="23">
        <v>53</v>
      </c>
      <c r="J13" s="23">
        <v>39</v>
      </c>
      <c r="K13" s="16">
        <f t="shared" si="2"/>
        <v>-0.26415094339622641</v>
      </c>
      <c r="L13" s="17"/>
      <c r="M13" s="18">
        <v>64</v>
      </c>
      <c r="N13" s="18">
        <v>57</v>
      </c>
      <c r="O13" s="18">
        <v>55</v>
      </c>
      <c r="P13" s="19">
        <f t="shared" si="3"/>
        <v>0.890625</v>
      </c>
      <c r="Q13" s="19">
        <f t="shared" si="4"/>
        <v>0.84210526315789469</v>
      </c>
      <c r="R13" s="20">
        <f t="shared" si="5"/>
        <v>0.70909090909090911</v>
      </c>
      <c r="S13" s="21"/>
      <c r="T13" s="2"/>
      <c r="U13" s="2"/>
    </row>
    <row r="14" spans="1:21">
      <c r="A14" s="82" t="s">
        <v>10</v>
      </c>
      <c r="B14" s="83"/>
      <c r="C14" s="22">
        <v>903</v>
      </c>
      <c r="D14" s="22">
        <v>920</v>
      </c>
      <c r="E14" s="15">
        <f t="shared" si="0"/>
        <v>1.8826135105204873E-2</v>
      </c>
      <c r="F14" s="22">
        <v>382</v>
      </c>
      <c r="G14" s="22">
        <v>371</v>
      </c>
      <c r="H14" s="16">
        <f t="shared" si="1"/>
        <v>-2.8795811518324606E-2</v>
      </c>
      <c r="I14" s="22">
        <v>315</v>
      </c>
      <c r="J14" s="22">
        <v>295</v>
      </c>
      <c r="K14" s="16">
        <f t="shared" si="2"/>
        <v>-6.3492063492063489E-2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1.0176991150442478</v>
      </c>
      <c r="Q14" s="19">
        <f t="shared" si="4"/>
        <v>1.138036809815951</v>
      </c>
      <c r="R14" s="20">
        <f t="shared" si="5"/>
        <v>0.93354430379746833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4553</v>
      </c>
      <c r="D15" s="26">
        <f>D7+D14</f>
        <v>4654</v>
      </c>
      <c r="E15" s="27">
        <f t="shared" si="0"/>
        <v>2.2183175927959587E-2</v>
      </c>
      <c r="F15" s="25">
        <f>F7+F14</f>
        <v>3295</v>
      </c>
      <c r="G15" s="25">
        <f>G7+G14</f>
        <v>3339</v>
      </c>
      <c r="H15" s="28">
        <f t="shared" si="1"/>
        <v>1.3353566009104704E-2</v>
      </c>
      <c r="I15" s="25">
        <f>I7+I14</f>
        <v>2409</v>
      </c>
      <c r="J15" s="25">
        <f>J7+J14</f>
        <v>2370</v>
      </c>
      <c r="K15" s="28">
        <f t="shared" si="2"/>
        <v>-1.61892901618929E-2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1.0012908777969018</v>
      </c>
      <c r="Q15" s="31">
        <f t="shared" si="4"/>
        <v>1.3447442609746274</v>
      </c>
      <c r="R15" s="32">
        <f t="shared" si="5"/>
        <v>0.97490744549568076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281</v>
      </c>
      <c r="E17" s="15">
        <f t="shared" ref="E17:E55" si="6">(D17-C17)/C17</f>
        <v>4.0740740740740744E-2</v>
      </c>
      <c r="F17" s="22">
        <v>184</v>
      </c>
      <c r="G17" s="22">
        <v>191</v>
      </c>
      <c r="H17" s="16">
        <f t="shared" ref="H17:H55" si="7">(G17-F17)/F17</f>
        <v>3.8043478260869568E-2</v>
      </c>
      <c r="I17" s="22">
        <v>137</v>
      </c>
      <c r="J17" s="22">
        <v>130</v>
      </c>
      <c r="K17" s="16">
        <f t="shared" ref="K17:K55" si="8">(J17-I17)/I17</f>
        <v>-5.1094890510948905E-2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0.9273927392739274</v>
      </c>
      <c r="Q17" s="19">
        <f t="shared" ref="Q17:Q31" si="10">G17/N17</f>
        <v>1.3356643356643356</v>
      </c>
      <c r="R17" s="20">
        <f t="shared" ref="R17:R31" si="11">J17/O17</f>
        <v>0.91549295774647887</v>
      </c>
      <c r="S17" s="21"/>
      <c r="T17" s="2"/>
      <c r="U17" s="2"/>
    </row>
    <row r="18" spans="1:21">
      <c r="A18" s="89"/>
      <c r="B18" s="42" t="s">
        <v>15</v>
      </c>
      <c r="C18" s="46">
        <v>394</v>
      </c>
      <c r="D18" s="47">
        <v>453</v>
      </c>
      <c r="E18" s="48">
        <f t="shared" si="6"/>
        <v>0.14974619289340102</v>
      </c>
      <c r="F18" s="46">
        <v>277</v>
      </c>
      <c r="G18" s="46">
        <v>312</v>
      </c>
      <c r="H18" s="49">
        <f t="shared" si="7"/>
        <v>0.1263537906137184</v>
      </c>
      <c r="I18" s="46">
        <v>204</v>
      </c>
      <c r="J18" s="46">
        <v>222</v>
      </c>
      <c r="K18" s="49">
        <f t="shared" si="8"/>
        <v>8.8235294117647065E-2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1.0248868778280542</v>
      </c>
      <c r="Q18" s="19">
        <f t="shared" si="10"/>
        <v>1.4246575342465753</v>
      </c>
      <c r="R18" s="20">
        <f t="shared" si="11"/>
        <v>1.0230414746543779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153</v>
      </c>
      <c r="E19" s="54">
        <f t="shared" si="6"/>
        <v>0.15909090909090909</v>
      </c>
      <c r="F19" s="52">
        <v>46</v>
      </c>
      <c r="G19" s="52">
        <v>37</v>
      </c>
      <c r="H19" s="55">
        <f t="shared" si="7"/>
        <v>-0.19565217391304349</v>
      </c>
      <c r="I19" s="52">
        <v>33</v>
      </c>
      <c r="J19" s="52">
        <v>26</v>
      </c>
      <c r="K19" s="55">
        <f t="shared" si="8"/>
        <v>-0.21212121212121213</v>
      </c>
      <c r="L19" s="56"/>
      <c r="M19" s="57">
        <v>153</v>
      </c>
      <c r="N19" s="57">
        <v>42</v>
      </c>
      <c r="O19" s="57">
        <v>40</v>
      </c>
      <c r="P19" s="58">
        <f t="shared" si="9"/>
        <v>1</v>
      </c>
      <c r="Q19" s="58">
        <f t="shared" si="10"/>
        <v>0.88095238095238093</v>
      </c>
      <c r="R19" s="59">
        <f t="shared" si="11"/>
        <v>0.65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335</v>
      </c>
      <c r="D20" s="47">
        <v>321</v>
      </c>
      <c r="E20" s="48">
        <f t="shared" si="6"/>
        <v>-4.1791044776119404E-2</v>
      </c>
      <c r="F20" s="46">
        <v>235</v>
      </c>
      <c r="G20" s="46">
        <v>235</v>
      </c>
      <c r="H20" s="49">
        <f t="shared" si="7"/>
        <v>0</v>
      </c>
      <c r="I20" s="46">
        <v>158</v>
      </c>
      <c r="J20" s="46">
        <v>159</v>
      </c>
      <c r="K20" s="16">
        <f t="shared" si="8"/>
        <v>6.3291139240506328E-3</v>
      </c>
      <c r="L20" s="44"/>
      <c r="M20" s="50">
        <v>335</v>
      </c>
      <c r="N20" s="50">
        <v>157</v>
      </c>
      <c r="O20" s="50">
        <v>153</v>
      </c>
      <c r="P20" s="61">
        <f t="shared" si="9"/>
        <v>0.95820895522388061</v>
      </c>
      <c r="Q20" s="61">
        <f t="shared" si="10"/>
        <v>1.4968152866242037</v>
      </c>
      <c r="R20" s="62">
        <f t="shared" si="11"/>
        <v>1.0392156862745099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568</v>
      </c>
      <c r="D21" s="43">
        <v>562</v>
      </c>
      <c r="E21" s="15">
        <f t="shared" si="6"/>
        <v>-1.0563380281690141E-2</v>
      </c>
      <c r="F21" s="22">
        <v>418</v>
      </c>
      <c r="G21" s="22">
        <v>419</v>
      </c>
      <c r="H21" s="16">
        <f t="shared" si="7"/>
        <v>2.3923444976076554E-3</v>
      </c>
      <c r="I21" s="22">
        <v>307</v>
      </c>
      <c r="J21" s="22">
        <v>292</v>
      </c>
      <c r="K21" s="49">
        <f t="shared" si="8"/>
        <v>-4.8859934853420196E-2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0.99118165784832446</v>
      </c>
      <c r="Q21" s="19">
        <f t="shared" si="10"/>
        <v>1.3782894736842106</v>
      </c>
      <c r="R21" s="20">
        <f t="shared" si="11"/>
        <v>0.97986577181208057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186</v>
      </c>
      <c r="D22" s="53">
        <v>186</v>
      </c>
      <c r="E22" s="54">
        <f t="shared" si="6"/>
        <v>0</v>
      </c>
      <c r="F22" s="52">
        <v>93</v>
      </c>
      <c r="G22" s="52">
        <v>79</v>
      </c>
      <c r="H22" s="55">
        <f t="shared" si="7"/>
        <v>-0.15053763440860216</v>
      </c>
      <c r="I22" s="52">
        <v>75</v>
      </c>
      <c r="J22" s="52">
        <v>61</v>
      </c>
      <c r="K22" s="55">
        <f t="shared" si="8"/>
        <v>-0.18666666666666668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1.0533333333333332</v>
      </c>
      <c r="R22" s="59">
        <f t="shared" si="11"/>
        <v>0.81333333333333335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348</v>
      </c>
      <c r="E23" s="48">
        <f t="shared" si="6"/>
        <v>2.0527859237536656E-2</v>
      </c>
      <c r="F23" s="46">
        <v>231</v>
      </c>
      <c r="G23" s="46">
        <v>259</v>
      </c>
      <c r="H23" s="49">
        <f t="shared" si="7"/>
        <v>0.12121212121212122</v>
      </c>
      <c r="I23" s="46">
        <v>153</v>
      </c>
      <c r="J23" s="46">
        <v>172</v>
      </c>
      <c r="K23" s="16">
        <f t="shared" si="8"/>
        <v>0.12418300653594772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527</v>
      </c>
      <c r="D24" s="43">
        <v>533</v>
      </c>
      <c r="E24" s="15">
        <f t="shared" si="6"/>
        <v>1.1385199240986717E-2</v>
      </c>
      <c r="F24" s="22">
        <v>376</v>
      </c>
      <c r="G24" s="22">
        <v>403</v>
      </c>
      <c r="H24" s="16">
        <f t="shared" si="7"/>
        <v>7.1808510638297879E-2</v>
      </c>
      <c r="I24" s="22">
        <v>261</v>
      </c>
      <c r="J24" s="22">
        <v>276</v>
      </c>
      <c r="K24" s="49">
        <f t="shared" si="8"/>
        <v>5.7471264367816091E-2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1.1150627615062763</v>
      </c>
      <c r="Q24" s="19">
        <f t="shared" si="10"/>
        <v>1.7911111111111111</v>
      </c>
      <c r="R24" s="20">
        <f t="shared" si="11"/>
        <v>1.2376681614349776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244</v>
      </c>
      <c r="D25" s="53">
        <v>224</v>
      </c>
      <c r="E25" s="54">
        <f t="shared" si="6"/>
        <v>-8.1967213114754092E-2</v>
      </c>
      <c r="F25" s="52">
        <v>73</v>
      </c>
      <c r="G25" s="52">
        <v>65</v>
      </c>
      <c r="H25" s="55">
        <f t="shared" si="7"/>
        <v>-0.1095890410958904</v>
      </c>
      <c r="I25" s="52">
        <v>64</v>
      </c>
      <c r="J25" s="52">
        <v>57</v>
      </c>
      <c r="K25" s="55">
        <f t="shared" si="8"/>
        <v>-0.109375</v>
      </c>
      <c r="L25" s="56"/>
      <c r="M25" s="57">
        <v>224</v>
      </c>
      <c r="N25" s="57">
        <v>59</v>
      </c>
      <c r="O25" s="57">
        <v>58</v>
      </c>
      <c r="P25" s="58">
        <f t="shared" si="9"/>
        <v>1</v>
      </c>
      <c r="Q25" s="58">
        <f t="shared" si="10"/>
        <v>1.1016949152542372</v>
      </c>
      <c r="R25" s="59">
        <f t="shared" si="11"/>
        <v>0.98275862068965514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216</v>
      </c>
      <c r="D26" s="47">
        <v>250</v>
      </c>
      <c r="E26" s="48">
        <f t="shared" si="6"/>
        <v>0.15740740740740741</v>
      </c>
      <c r="F26" s="46">
        <v>150</v>
      </c>
      <c r="G26" s="46">
        <v>186</v>
      </c>
      <c r="H26" s="49">
        <f t="shared" si="7"/>
        <v>0.24</v>
      </c>
      <c r="I26" s="46">
        <v>107</v>
      </c>
      <c r="J26" s="46">
        <v>132</v>
      </c>
      <c r="K26" s="16">
        <f t="shared" si="8"/>
        <v>0.23364485981308411</v>
      </c>
      <c r="L26" s="44"/>
      <c r="M26" s="50">
        <v>217</v>
      </c>
      <c r="N26" s="50">
        <v>104</v>
      </c>
      <c r="O26" s="50">
        <v>102</v>
      </c>
      <c r="P26" s="61">
        <f t="shared" si="9"/>
        <v>1.1520737327188939</v>
      </c>
      <c r="Q26" s="61">
        <f t="shared" si="10"/>
        <v>1.7884615384615385</v>
      </c>
      <c r="R26" s="62">
        <f t="shared" si="11"/>
        <v>1.2941176470588236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315</v>
      </c>
      <c r="D27" s="43">
        <v>350</v>
      </c>
      <c r="E27" s="15">
        <f t="shared" si="6"/>
        <v>0.1111111111111111</v>
      </c>
      <c r="F27" s="22">
        <v>242</v>
      </c>
      <c r="G27" s="22">
        <v>274</v>
      </c>
      <c r="H27" s="16">
        <f t="shared" si="7"/>
        <v>0.13223140495867769</v>
      </c>
      <c r="I27" s="22">
        <v>191</v>
      </c>
      <c r="J27" s="22">
        <v>202</v>
      </c>
      <c r="K27" s="49">
        <f t="shared" si="8"/>
        <v>5.7591623036649213E-2</v>
      </c>
      <c r="L27" s="44"/>
      <c r="M27" s="18">
        <v>316</v>
      </c>
      <c r="N27" s="18">
        <v>185</v>
      </c>
      <c r="O27" s="18">
        <v>182</v>
      </c>
      <c r="P27" s="19">
        <f t="shared" si="9"/>
        <v>1.1075949367088607</v>
      </c>
      <c r="Q27" s="19">
        <f t="shared" si="10"/>
        <v>1.4810810810810811</v>
      </c>
      <c r="R27" s="20">
        <f t="shared" si="11"/>
        <v>1.1098901098901099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9</v>
      </c>
      <c r="K28" s="55">
        <f t="shared" si="8"/>
        <v>-0.30769230769230771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59</v>
      </c>
      <c r="G29" s="46">
        <v>50</v>
      </c>
      <c r="H29" s="49">
        <f t="shared" si="7"/>
        <v>-0.15254237288135594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1.0416666666666667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137</v>
      </c>
      <c r="D30" s="43">
        <v>136</v>
      </c>
      <c r="E30" s="15">
        <f t="shared" si="6"/>
        <v>-7.2992700729927005E-3</v>
      </c>
      <c r="F30" s="22">
        <v>107</v>
      </c>
      <c r="G30" s="22">
        <v>102</v>
      </c>
      <c r="H30" s="16">
        <f t="shared" si="7"/>
        <v>-4.6728971962616821E-2</v>
      </c>
      <c r="I30" s="22">
        <v>83</v>
      </c>
      <c r="J30" s="22">
        <v>71</v>
      </c>
      <c r="K30" s="49">
        <f t="shared" si="8"/>
        <v>-0.14457831325301204</v>
      </c>
      <c r="L30" s="44"/>
      <c r="M30" s="18">
        <v>139</v>
      </c>
      <c r="N30" s="18">
        <v>83</v>
      </c>
      <c r="O30" s="18">
        <v>81</v>
      </c>
      <c r="P30" s="19">
        <f t="shared" si="9"/>
        <v>0.97841726618705038</v>
      </c>
      <c r="Q30" s="19">
        <f t="shared" si="10"/>
        <v>1.2289156626506024</v>
      </c>
      <c r="R30" s="20">
        <f t="shared" si="11"/>
        <v>0.87654320987654322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119</v>
      </c>
      <c r="E31" s="54">
        <f t="shared" si="6"/>
        <v>6.25E-2</v>
      </c>
      <c r="F31" s="52">
        <v>69</v>
      </c>
      <c r="G31" s="52">
        <v>84</v>
      </c>
      <c r="H31" s="55">
        <f t="shared" si="7"/>
        <v>0.21739130434782608</v>
      </c>
      <c r="I31" s="52">
        <v>55</v>
      </c>
      <c r="J31" s="52">
        <v>68</v>
      </c>
      <c r="K31" s="55">
        <f t="shared" si="8"/>
        <v>0.23636363636363636</v>
      </c>
      <c r="L31" s="56"/>
      <c r="M31" s="57">
        <v>112</v>
      </c>
      <c r="N31" s="57">
        <v>63</v>
      </c>
      <c r="O31" s="57">
        <v>56</v>
      </c>
      <c r="P31" s="58">
        <f t="shared" si="9"/>
        <v>1.0625</v>
      </c>
      <c r="Q31" s="58">
        <f t="shared" si="10"/>
        <v>1.3333333333333333</v>
      </c>
      <c r="R31" s="59">
        <f t="shared" si="11"/>
        <v>1.2142857142857142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28</v>
      </c>
      <c r="D32" s="47">
        <v>14</v>
      </c>
      <c r="E32" s="48">
        <f t="shared" si="6"/>
        <v>-0.5</v>
      </c>
      <c r="F32" s="46">
        <v>24</v>
      </c>
      <c r="G32" s="46">
        <v>12</v>
      </c>
      <c r="H32" s="49">
        <f t="shared" si="7"/>
        <v>-0.5</v>
      </c>
      <c r="I32" s="46">
        <v>21</v>
      </c>
      <c r="J32" s="46">
        <v>12</v>
      </c>
      <c r="K32" s="16">
        <f t="shared" si="8"/>
        <v>-0.42857142857142855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43</v>
      </c>
      <c r="D33" s="43">
        <v>36</v>
      </c>
      <c r="E33" s="15">
        <f t="shared" si="6"/>
        <v>-0.16279069767441862</v>
      </c>
      <c r="F33" s="22">
        <v>34</v>
      </c>
      <c r="G33" s="22">
        <v>27</v>
      </c>
      <c r="H33" s="16">
        <f t="shared" si="7"/>
        <v>-0.20588235294117646</v>
      </c>
      <c r="I33" s="22">
        <v>28</v>
      </c>
      <c r="J33" s="22">
        <v>22</v>
      </c>
      <c r="K33" s="49">
        <f t="shared" si="8"/>
        <v>-0.21428571428571427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1.0384615384615385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38</v>
      </c>
      <c r="G34" s="52">
        <v>28</v>
      </c>
      <c r="H34" s="55">
        <f t="shared" si="7"/>
        <v>-0.26315789473684209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107</v>
      </c>
      <c r="D35" s="47">
        <v>133</v>
      </c>
      <c r="E35" s="48">
        <f t="shared" si="6"/>
        <v>0.24299065420560748</v>
      </c>
      <c r="F35" s="46">
        <v>73</v>
      </c>
      <c r="G35" s="46">
        <v>97</v>
      </c>
      <c r="H35" s="49">
        <f t="shared" si="7"/>
        <v>0.32876712328767121</v>
      </c>
      <c r="I35" s="46">
        <v>60</v>
      </c>
      <c r="J35" s="46">
        <v>75</v>
      </c>
      <c r="K35" s="16">
        <f t="shared" si="8"/>
        <v>0.25</v>
      </c>
      <c r="L35" s="44"/>
      <c r="M35" s="50">
        <v>107</v>
      </c>
      <c r="N35" s="50">
        <v>57</v>
      </c>
      <c r="O35" s="50">
        <v>57</v>
      </c>
      <c r="P35" s="61">
        <f t="shared" si="9"/>
        <v>1.2429906542056075</v>
      </c>
      <c r="Q35" s="61">
        <f t="shared" si="12"/>
        <v>1.7017543859649122</v>
      </c>
      <c r="R35" s="62">
        <f t="shared" si="13"/>
        <v>1.3157894736842106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227</v>
      </c>
      <c r="D36" s="43">
        <v>257</v>
      </c>
      <c r="E36" s="15">
        <f t="shared" si="6"/>
        <v>0.13215859030837004</v>
      </c>
      <c r="F36" s="22">
        <v>170</v>
      </c>
      <c r="G36" s="22">
        <v>193</v>
      </c>
      <c r="H36" s="16">
        <f t="shared" si="7"/>
        <v>0.13529411764705881</v>
      </c>
      <c r="I36" s="22">
        <v>140</v>
      </c>
      <c r="J36" s="22">
        <v>155</v>
      </c>
      <c r="K36" s="49">
        <f t="shared" si="8"/>
        <v>0.10714285714285714</v>
      </c>
      <c r="L36" s="44"/>
      <c r="M36" s="18">
        <v>228</v>
      </c>
      <c r="N36" s="18">
        <v>137</v>
      </c>
      <c r="O36" s="18">
        <v>135</v>
      </c>
      <c r="P36" s="19">
        <f t="shared" si="9"/>
        <v>1.1271929824561404</v>
      </c>
      <c r="Q36" s="19">
        <f t="shared" si="12"/>
        <v>1.4087591240875912</v>
      </c>
      <c r="R36" s="20">
        <f t="shared" si="13"/>
        <v>1.1481481481481481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57</v>
      </c>
      <c r="E37" s="54">
        <f t="shared" si="6"/>
        <v>0.26666666666666666</v>
      </c>
      <c r="F37" s="52">
        <v>31</v>
      </c>
      <c r="G37" s="52">
        <v>39</v>
      </c>
      <c r="H37" s="55">
        <f t="shared" si="7"/>
        <v>0.25806451612903225</v>
      </c>
      <c r="I37" s="52">
        <v>25</v>
      </c>
      <c r="J37" s="52">
        <v>31</v>
      </c>
      <c r="K37" s="55">
        <f t="shared" si="8"/>
        <v>0.24</v>
      </c>
      <c r="L37" s="56"/>
      <c r="M37" s="57">
        <v>45</v>
      </c>
      <c r="N37" s="57">
        <v>24</v>
      </c>
      <c r="O37" s="57">
        <v>24</v>
      </c>
      <c r="P37" s="58">
        <f t="shared" si="9"/>
        <v>1.2666666666666666</v>
      </c>
      <c r="Q37" s="58">
        <f t="shared" si="12"/>
        <v>1.625</v>
      </c>
      <c r="R37" s="59">
        <f t="shared" si="13"/>
        <v>1.2916666666666667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33</v>
      </c>
      <c r="H39" s="16">
        <f t="shared" si="7"/>
        <v>6.4516129032258063E-2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1.5714285714285714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7</v>
      </c>
      <c r="H40" s="55">
        <f t="shared" si="7"/>
        <v>-0.36363636363636365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583</v>
      </c>
      <c r="D41" s="70">
        <v>553</v>
      </c>
      <c r="E41" s="71">
        <f t="shared" si="6"/>
        <v>-5.1457975986277875E-2</v>
      </c>
      <c r="F41" s="72">
        <v>511</v>
      </c>
      <c r="G41" s="72">
        <v>487</v>
      </c>
      <c r="H41" s="73">
        <f t="shared" si="7"/>
        <v>-4.6966731898238745E-2</v>
      </c>
      <c r="I41" s="72">
        <v>347</v>
      </c>
      <c r="J41" s="72">
        <v>319</v>
      </c>
      <c r="K41" s="16">
        <f t="shared" si="8"/>
        <v>-8.069164265129683E-2</v>
      </c>
      <c r="L41" s="74"/>
      <c r="M41" s="75">
        <v>590</v>
      </c>
      <c r="N41" s="75">
        <v>349</v>
      </c>
      <c r="O41" s="75">
        <v>346</v>
      </c>
      <c r="P41" s="76">
        <f t="shared" si="9"/>
        <v>0.93728813559322033</v>
      </c>
      <c r="Q41" s="76">
        <f t="shared" si="12"/>
        <v>1.3954154727793697</v>
      </c>
      <c r="R41" s="77">
        <f t="shared" si="13"/>
        <v>0.9219653179190751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1174</v>
      </c>
      <c r="D42" s="53">
        <v>1136</v>
      </c>
      <c r="E42" s="54">
        <f t="shared" si="6"/>
        <v>-3.2367972742759793E-2</v>
      </c>
      <c r="F42" s="52">
        <v>1054</v>
      </c>
      <c r="G42" s="52">
        <v>1006</v>
      </c>
      <c r="H42" s="55">
        <f t="shared" si="7"/>
        <v>-4.5540796963946868E-2</v>
      </c>
      <c r="I42" s="52">
        <v>725</v>
      </c>
      <c r="J42" s="52">
        <v>690</v>
      </c>
      <c r="K42" s="55">
        <f t="shared" si="8"/>
        <v>-4.8275862068965517E-2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0.94745621351125942</v>
      </c>
      <c r="Q42" s="58">
        <f t="shared" si="12"/>
        <v>1.343124165554072</v>
      </c>
      <c r="R42" s="59">
        <f t="shared" si="13"/>
        <v>0.9452054794520548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22</v>
      </c>
      <c r="D44" s="43">
        <v>27</v>
      </c>
      <c r="E44" s="15">
        <f t="shared" si="6"/>
        <v>0.22727272727272727</v>
      </c>
      <c r="F44" s="22">
        <v>20</v>
      </c>
      <c r="G44" s="22">
        <v>24</v>
      </c>
      <c r="H44" s="49">
        <f t="shared" si="7"/>
        <v>0.2</v>
      </c>
      <c r="I44" s="22">
        <v>16</v>
      </c>
      <c r="J44" s="22">
        <v>21</v>
      </c>
      <c r="K44" s="49">
        <f t="shared" si="8"/>
        <v>0.3125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1.411764705882353</v>
      </c>
      <c r="R44" s="20">
        <f>J44/O44</f>
        <v>1.3125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20</v>
      </c>
      <c r="H45" s="55">
        <f t="shared" si="7"/>
        <v>1.5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2.8571428571428572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10</v>
      </c>
      <c r="E46" s="48">
        <f t="shared" si="6"/>
        <v>-0.23076923076923078</v>
      </c>
      <c r="F46" s="46">
        <v>12</v>
      </c>
      <c r="G46" s="46">
        <v>9</v>
      </c>
      <c r="H46" s="49">
        <f t="shared" si="7"/>
        <v>-0.25</v>
      </c>
      <c r="I46" s="46">
        <v>11</v>
      </c>
      <c r="J46" s="46">
        <v>5</v>
      </c>
      <c r="K46" s="16">
        <f t="shared" si="8"/>
        <v>-0.54545454545454541</v>
      </c>
      <c r="L46" s="64"/>
      <c r="M46" s="50">
        <v>13</v>
      </c>
      <c r="N46" s="50">
        <v>11</v>
      </c>
      <c r="O46" s="50">
        <v>11</v>
      </c>
      <c r="P46" s="61">
        <f t="shared" si="14"/>
        <v>0.76923076923076927</v>
      </c>
      <c r="Q46" s="61">
        <f>G46/N46</f>
        <v>0.81818181818181823</v>
      </c>
      <c r="R46" s="62">
        <f>J46/O46</f>
        <v>0.45454545454545453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19</v>
      </c>
      <c r="E47" s="54">
        <f t="shared" si="6"/>
        <v>-0.29629629629629628</v>
      </c>
      <c r="F47" s="52">
        <v>26</v>
      </c>
      <c r="G47" s="52">
        <v>16</v>
      </c>
      <c r="H47" s="55">
        <f t="shared" si="7"/>
        <v>-0.38461538461538464</v>
      </c>
      <c r="I47" s="52">
        <v>22</v>
      </c>
      <c r="J47" s="52">
        <v>11</v>
      </c>
      <c r="K47" s="55">
        <f t="shared" si="8"/>
        <v>-0.5</v>
      </c>
      <c r="L47" s="65"/>
      <c r="M47" s="57">
        <v>28</v>
      </c>
      <c r="N47" s="57">
        <v>23</v>
      </c>
      <c r="O47" s="57">
        <v>23</v>
      </c>
      <c r="P47" s="58">
        <f t="shared" si="14"/>
        <v>0.6785714285714286</v>
      </c>
      <c r="Q47" s="58">
        <f>G47/N47</f>
        <v>0.69565217391304346</v>
      </c>
      <c r="R47" s="59">
        <f>J47/O47</f>
        <v>0.47826086956521741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6</v>
      </c>
      <c r="H49" s="55">
        <f t="shared" si="7"/>
        <v>-0.14285714285714285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1.2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59</v>
      </c>
      <c r="D50" s="47">
        <v>65</v>
      </c>
      <c r="E50" s="48">
        <f t="shared" si="6"/>
        <v>0.10169491525423729</v>
      </c>
      <c r="F50" s="46">
        <v>49</v>
      </c>
      <c r="G50" s="46">
        <v>56</v>
      </c>
      <c r="H50" s="49">
        <f t="shared" si="7"/>
        <v>0.14285714285714285</v>
      </c>
      <c r="I50" s="46">
        <v>30</v>
      </c>
      <c r="J50" s="46">
        <v>35</v>
      </c>
      <c r="K50" s="16">
        <f t="shared" si="8"/>
        <v>0.16666666666666666</v>
      </c>
      <c r="L50" s="64"/>
      <c r="M50" s="50">
        <v>87</v>
      </c>
      <c r="N50" s="50">
        <v>59</v>
      </c>
      <c r="O50" s="50">
        <v>59</v>
      </c>
      <c r="P50" s="61">
        <f t="shared" si="14"/>
        <v>0.74712643678160917</v>
      </c>
      <c r="Q50" s="61">
        <f>G50/N50</f>
        <v>0.94915254237288138</v>
      </c>
      <c r="R50" s="62">
        <f>J50/O50</f>
        <v>0.59322033898305082</v>
      </c>
      <c r="S50" s="21"/>
    </row>
    <row r="51" spans="1:19" ht="15.75" thickBot="1">
      <c r="A51" s="80"/>
      <c r="B51" s="51" t="s">
        <v>15</v>
      </c>
      <c r="C51" s="52">
        <v>112</v>
      </c>
      <c r="D51" s="53">
        <v>119</v>
      </c>
      <c r="E51" s="54">
        <f t="shared" si="6"/>
        <v>6.25E-2</v>
      </c>
      <c r="F51" s="52">
        <v>96</v>
      </c>
      <c r="G51" s="52">
        <v>99</v>
      </c>
      <c r="H51" s="55">
        <f t="shared" si="7"/>
        <v>3.125E-2</v>
      </c>
      <c r="I51" s="52">
        <v>62</v>
      </c>
      <c r="J51" s="52">
        <v>62</v>
      </c>
      <c r="K51" s="55">
        <f t="shared" si="8"/>
        <v>0</v>
      </c>
      <c r="L51" s="65"/>
      <c r="M51" s="57">
        <v>159</v>
      </c>
      <c r="N51" s="57">
        <v>114</v>
      </c>
      <c r="O51" s="57">
        <v>112</v>
      </c>
      <c r="P51" s="58">
        <f t="shared" si="14"/>
        <v>0.74842767295597479</v>
      </c>
      <c r="Q51" s="58">
        <f>G51/N51</f>
        <v>0.86842105263157898</v>
      </c>
      <c r="R51" s="59">
        <f>J51/O51</f>
        <v>0.5535714285714286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27</v>
      </c>
      <c r="E52" s="48">
        <f t="shared" si="6"/>
        <v>-0.20588235294117646</v>
      </c>
      <c r="F52" s="46">
        <v>33</v>
      </c>
      <c r="G52" s="46">
        <v>25</v>
      </c>
      <c r="H52" s="49">
        <f t="shared" si="7"/>
        <v>-0.24242424242424243</v>
      </c>
      <c r="I52" s="46">
        <v>17</v>
      </c>
      <c r="J52" s="46">
        <v>12</v>
      </c>
      <c r="K52" s="16">
        <f t="shared" si="8"/>
        <v>-0.29411764705882354</v>
      </c>
      <c r="L52" s="64"/>
      <c r="M52" s="50">
        <v>34</v>
      </c>
      <c r="N52" s="50">
        <v>17</v>
      </c>
      <c r="O52" s="50">
        <v>17</v>
      </c>
      <c r="P52" s="61">
        <f t="shared" si="14"/>
        <v>0.79411764705882348</v>
      </c>
      <c r="Q52" s="61">
        <f>G52/N52</f>
        <v>1.4705882352941178</v>
      </c>
      <c r="R52" s="62">
        <f>J52/O52</f>
        <v>0.70588235294117652</v>
      </c>
      <c r="S52" s="21"/>
    </row>
    <row r="53" spans="1:19" ht="15.75" thickBot="1">
      <c r="A53" s="80"/>
      <c r="B53" s="51" t="s">
        <v>15</v>
      </c>
      <c r="C53" s="52">
        <v>51</v>
      </c>
      <c r="D53" s="53">
        <v>49</v>
      </c>
      <c r="E53" s="54">
        <f t="shared" si="6"/>
        <v>-3.9215686274509803E-2</v>
      </c>
      <c r="F53" s="52">
        <v>50</v>
      </c>
      <c r="G53" s="52">
        <v>47</v>
      </c>
      <c r="H53" s="55">
        <f t="shared" si="7"/>
        <v>-0.06</v>
      </c>
      <c r="I53" s="52">
        <v>27</v>
      </c>
      <c r="J53" s="52">
        <v>24</v>
      </c>
      <c r="K53" s="55">
        <f t="shared" si="8"/>
        <v>-0.1111111111111111</v>
      </c>
      <c r="L53" s="65"/>
      <c r="M53" s="57">
        <v>67</v>
      </c>
      <c r="N53" s="57">
        <v>45</v>
      </c>
      <c r="O53" s="57">
        <v>43</v>
      </c>
      <c r="P53" s="58">
        <f t="shared" si="14"/>
        <v>0.73134328358208955</v>
      </c>
      <c r="Q53" s="58">
        <f>G53/N53</f>
        <v>1.0444444444444445</v>
      </c>
      <c r="R53" s="59">
        <f>J53/O53</f>
        <v>0.55813953488372092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3</v>
      </c>
      <c r="H54" s="49">
        <f t="shared" si="7"/>
        <v>0.5</v>
      </c>
      <c r="I54" s="46">
        <v>0</v>
      </c>
      <c r="J54" s="46">
        <v>3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9</v>
      </c>
      <c r="E55" s="54">
        <f t="shared" si="6"/>
        <v>0.2857142857142857</v>
      </c>
      <c r="F55" s="52">
        <v>5</v>
      </c>
      <c r="G55" s="52">
        <v>7</v>
      </c>
      <c r="H55" s="55">
        <f t="shared" si="7"/>
        <v>0.4</v>
      </c>
      <c r="I55" s="52">
        <v>3</v>
      </c>
      <c r="J55" s="52">
        <v>7</v>
      </c>
      <c r="K55" s="54">
        <f t="shared" si="8"/>
        <v>1.3333333333333333</v>
      </c>
      <c r="L55" s="65"/>
      <c r="M55" s="57">
        <v>8</v>
      </c>
      <c r="N55" s="57">
        <v>4</v>
      </c>
      <c r="O55" s="57">
        <v>4</v>
      </c>
      <c r="P55" s="58">
        <f t="shared" si="14"/>
        <v>1.125</v>
      </c>
      <c r="Q55" s="58">
        <f>G55/N55</f>
        <v>1.75</v>
      </c>
      <c r="R55" s="59">
        <f>J55/O55</f>
        <v>1.75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248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249</v>
      </c>
      <c r="D6" s="9" t="s">
        <v>252</v>
      </c>
      <c r="E6" s="8" t="s">
        <v>86</v>
      </c>
      <c r="F6" s="8" t="s">
        <v>250</v>
      </c>
      <c r="G6" s="8" t="s">
        <v>253</v>
      </c>
      <c r="H6" s="8" t="s">
        <v>86</v>
      </c>
      <c r="I6" s="8" t="s">
        <v>251</v>
      </c>
      <c r="J6" s="8" t="s">
        <v>254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3639</v>
      </c>
      <c r="D7" s="14">
        <v>3713</v>
      </c>
      <c r="E7" s="15">
        <f t="shared" ref="E7:E15" si="0">(D7-C7)/C7</f>
        <v>2.0335256938719428E-2</v>
      </c>
      <c r="F7" s="14">
        <v>2909</v>
      </c>
      <c r="G7" s="14">
        <v>2939</v>
      </c>
      <c r="H7" s="16">
        <f t="shared" ref="H7:H15" si="1">(G7-F7)/F7</f>
        <v>1.0312822275696116E-2</v>
      </c>
      <c r="I7" s="14">
        <v>2079</v>
      </c>
      <c r="J7" s="14">
        <v>2039</v>
      </c>
      <c r="K7" s="16">
        <f t="shared" ref="K7:K15" si="2">(J7-I7)/I7</f>
        <v>-1.9240019240019241E-2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0.9917200854700855</v>
      </c>
      <c r="Q7" s="19">
        <f t="shared" ref="Q7:Q15" si="4">G7/N7</f>
        <v>1.3625405656003708</v>
      </c>
      <c r="R7" s="20">
        <f t="shared" ref="R7:R15" si="5">J7/O7</f>
        <v>0.96406619385342784</v>
      </c>
      <c r="S7" s="21"/>
      <c r="T7" s="2"/>
      <c r="U7" s="2"/>
    </row>
    <row r="8" spans="1:21">
      <c r="A8" s="91" t="s">
        <v>5</v>
      </c>
      <c r="B8" s="92"/>
      <c r="C8" s="22">
        <v>450</v>
      </c>
      <c r="D8" s="22">
        <v>450</v>
      </c>
      <c r="E8" s="15">
        <f t="shared" si="0"/>
        <v>0</v>
      </c>
      <c r="F8" s="22">
        <v>283</v>
      </c>
      <c r="G8" s="22">
        <v>320</v>
      </c>
      <c r="H8" s="16">
        <f t="shared" si="1"/>
        <v>0.13074204946996468</v>
      </c>
      <c r="I8" s="22">
        <v>213</v>
      </c>
      <c r="J8" s="22">
        <v>223</v>
      </c>
      <c r="K8" s="16">
        <f t="shared" si="2"/>
        <v>4.6948356807511735E-2</v>
      </c>
      <c r="L8" s="17"/>
      <c r="M8" s="18">
        <v>392</v>
      </c>
      <c r="N8" s="18">
        <v>198</v>
      </c>
      <c r="O8" s="18">
        <v>195</v>
      </c>
      <c r="P8" s="19">
        <f t="shared" si="3"/>
        <v>1.1479591836734695</v>
      </c>
      <c r="Q8" s="19">
        <f t="shared" si="4"/>
        <v>1.6161616161616161</v>
      </c>
      <c r="R8" s="20">
        <f t="shared" si="5"/>
        <v>1.1435897435897435</v>
      </c>
      <c r="S8" s="21"/>
      <c r="T8" s="2"/>
      <c r="U8" s="2"/>
    </row>
    <row r="9" spans="1:21">
      <c r="A9" s="91" t="s">
        <v>40</v>
      </c>
      <c r="B9" s="92"/>
      <c r="C9" s="22">
        <v>344</v>
      </c>
      <c r="D9" s="22">
        <v>349</v>
      </c>
      <c r="E9" s="15">
        <f t="shared" si="0"/>
        <v>1.4534883720930232E-2</v>
      </c>
      <c r="F9" s="22">
        <v>227</v>
      </c>
      <c r="G9" s="22">
        <v>245</v>
      </c>
      <c r="H9" s="16">
        <f t="shared" si="1"/>
        <v>7.9295154185022032E-2</v>
      </c>
      <c r="I9" s="22">
        <v>178</v>
      </c>
      <c r="J9" s="22">
        <v>193</v>
      </c>
      <c r="K9" s="16">
        <f t="shared" si="2"/>
        <v>8.4269662921348312E-2</v>
      </c>
      <c r="L9" s="17"/>
      <c r="M9" s="18">
        <v>343</v>
      </c>
      <c r="N9" s="18">
        <v>169</v>
      </c>
      <c r="O9" s="18">
        <v>167</v>
      </c>
      <c r="P9" s="19">
        <f t="shared" si="3"/>
        <v>1.0174927113702623</v>
      </c>
      <c r="Q9" s="19">
        <f t="shared" si="4"/>
        <v>1.4497041420118344</v>
      </c>
      <c r="R9" s="20">
        <f t="shared" si="5"/>
        <v>1.1556886227544909</v>
      </c>
      <c r="S9" s="21"/>
      <c r="T9" s="2"/>
      <c r="U9" s="2"/>
    </row>
    <row r="10" spans="1:21">
      <c r="A10" s="91" t="s">
        <v>6</v>
      </c>
      <c r="B10" s="92"/>
      <c r="C10" s="22">
        <v>2079</v>
      </c>
      <c r="D10" s="22">
        <v>2090</v>
      </c>
      <c r="E10" s="15">
        <f t="shared" si="0"/>
        <v>5.2910052910052907E-3</v>
      </c>
      <c r="F10" s="22">
        <v>1580</v>
      </c>
      <c r="G10" s="22">
        <v>1623</v>
      </c>
      <c r="H10" s="16">
        <f t="shared" si="1"/>
        <v>2.7215189873417721E-2</v>
      </c>
      <c r="I10" s="22">
        <v>1097</v>
      </c>
      <c r="J10" s="22">
        <v>1088</v>
      </c>
      <c r="K10" s="16">
        <f t="shared" si="2"/>
        <v>-8.2041932543299913E-3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0.98584905660377353</v>
      </c>
      <c r="Q10" s="19">
        <f t="shared" si="4"/>
        <v>1.4701086956521738</v>
      </c>
      <c r="R10" s="20">
        <f t="shared" si="5"/>
        <v>0.99633699633699635</v>
      </c>
      <c r="S10" s="21"/>
      <c r="T10" s="2"/>
      <c r="U10" s="2"/>
    </row>
    <row r="11" spans="1:21">
      <c r="A11" s="91" t="s">
        <v>7</v>
      </c>
      <c r="B11" s="92"/>
      <c r="C11" s="14">
        <v>529</v>
      </c>
      <c r="D11" s="14">
        <v>562</v>
      </c>
      <c r="E11" s="15">
        <f t="shared" si="0"/>
        <v>6.2381852551984876E-2</v>
      </c>
      <c r="F11" s="14">
        <v>493</v>
      </c>
      <c r="G11" s="14">
        <v>499</v>
      </c>
      <c r="H11" s="16">
        <f t="shared" si="1"/>
        <v>1.2170385395537525E-2</v>
      </c>
      <c r="I11" s="14">
        <v>400</v>
      </c>
      <c r="J11" s="14">
        <v>398</v>
      </c>
      <c r="K11" s="16">
        <f t="shared" si="2"/>
        <v>-5.0000000000000001E-3</v>
      </c>
      <c r="L11" s="17"/>
      <c r="M11" s="18">
        <v>575</v>
      </c>
      <c r="N11" s="18">
        <v>460</v>
      </c>
      <c r="O11" s="18">
        <v>443</v>
      </c>
      <c r="P11" s="19">
        <f t="shared" si="3"/>
        <v>0.97739130434782606</v>
      </c>
      <c r="Q11" s="19">
        <f t="shared" si="4"/>
        <v>1.0847826086956522</v>
      </c>
      <c r="R11" s="20">
        <f t="shared" si="5"/>
        <v>0.89841986455981937</v>
      </c>
      <c r="S11" s="21"/>
      <c r="T11" s="2"/>
      <c r="U11" s="2"/>
    </row>
    <row r="12" spans="1:21">
      <c r="A12" s="91" t="s">
        <v>8</v>
      </c>
      <c r="B12" s="92"/>
      <c r="C12" s="14">
        <v>970</v>
      </c>
      <c r="D12" s="14">
        <v>1005</v>
      </c>
      <c r="E12" s="15">
        <f t="shared" si="0"/>
        <v>3.608247422680412E-2</v>
      </c>
      <c r="F12" s="14">
        <v>779</v>
      </c>
      <c r="G12" s="14">
        <v>769</v>
      </c>
      <c r="H12" s="16">
        <f t="shared" si="1"/>
        <v>-1.2836970474967908E-2</v>
      </c>
      <c r="I12" s="14">
        <v>529</v>
      </c>
      <c r="J12" s="14">
        <v>514</v>
      </c>
      <c r="K12" s="16">
        <f t="shared" si="2"/>
        <v>-2.835538752362949E-2</v>
      </c>
      <c r="L12" s="17"/>
      <c r="M12" s="18">
        <v>985</v>
      </c>
      <c r="N12" s="18">
        <v>536</v>
      </c>
      <c r="O12" s="18">
        <v>525</v>
      </c>
      <c r="P12" s="19">
        <f t="shared" si="3"/>
        <v>1.0203045685279188</v>
      </c>
      <c r="Q12" s="19">
        <f t="shared" si="4"/>
        <v>1.4347014925373134</v>
      </c>
      <c r="R12" s="20">
        <f t="shared" si="5"/>
        <v>0.97904761904761906</v>
      </c>
      <c r="S12" s="21"/>
      <c r="T12" s="2"/>
      <c r="U12" s="2"/>
    </row>
    <row r="13" spans="1:21">
      <c r="A13" s="91" t="s">
        <v>9</v>
      </c>
      <c r="B13" s="92"/>
      <c r="C13" s="23">
        <v>61</v>
      </c>
      <c r="D13" s="23">
        <v>56</v>
      </c>
      <c r="E13" s="15">
        <f t="shared" si="0"/>
        <v>-8.1967213114754092E-2</v>
      </c>
      <c r="F13" s="23">
        <v>57</v>
      </c>
      <c r="G13" s="23">
        <v>48</v>
      </c>
      <c r="H13" s="16">
        <f t="shared" si="1"/>
        <v>-0.15789473684210525</v>
      </c>
      <c r="I13" s="23">
        <v>53</v>
      </c>
      <c r="J13" s="23">
        <v>39</v>
      </c>
      <c r="K13" s="16">
        <f t="shared" si="2"/>
        <v>-0.26415094339622641</v>
      </c>
      <c r="L13" s="17"/>
      <c r="M13" s="18">
        <v>64</v>
      </c>
      <c r="N13" s="18">
        <v>57</v>
      </c>
      <c r="O13" s="18">
        <v>55</v>
      </c>
      <c r="P13" s="19">
        <f t="shared" si="3"/>
        <v>0.875</v>
      </c>
      <c r="Q13" s="19">
        <f t="shared" si="4"/>
        <v>0.84210526315789469</v>
      </c>
      <c r="R13" s="20">
        <f t="shared" si="5"/>
        <v>0.70909090909090911</v>
      </c>
      <c r="S13" s="21"/>
      <c r="T13" s="2"/>
      <c r="U13" s="2"/>
    </row>
    <row r="14" spans="1:21">
      <c r="A14" s="82" t="s">
        <v>10</v>
      </c>
      <c r="B14" s="83"/>
      <c r="C14" s="22">
        <v>903</v>
      </c>
      <c r="D14" s="22">
        <v>919</v>
      </c>
      <c r="E14" s="15">
        <f t="shared" si="0"/>
        <v>1.7718715393133997E-2</v>
      </c>
      <c r="F14" s="22">
        <v>388</v>
      </c>
      <c r="G14" s="22">
        <v>363</v>
      </c>
      <c r="H14" s="16">
        <f t="shared" si="1"/>
        <v>-6.4432989690721643E-2</v>
      </c>
      <c r="I14" s="22">
        <v>315</v>
      </c>
      <c r="J14" s="22">
        <v>289</v>
      </c>
      <c r="K14" s="16">
        <f t="shared" si="2"/>
        <v>-8.2539682539682538E-2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1.0165929203539823</v>
      </c>
      <c r="Q14" s="19">
        <f t="shared" si="4"/>
        <v>1.1134969325153374</v>
      </c>
      <c r="R14" s="20">
        <f t="shared" si="5"/>
        <v>0.91455696202531644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4542</v>
      </c>
      <c r="D15" s="26">
        <f>D7+D14</f>
        <v>4632</v>
      </c>
      <c r="E15" s="27">
        <f t="shared" si="0"/>
        <v>1.9815059445178335E-2</v>
      </c>
      <c r="F15" s="25">
        <f>F7+F14</f>
        <v>3297</v>
      </c>
      <c r="G15" s="25">
        <f>G7+G14</f>
        <v>3302</v>
      </c>
      <c r="H15" s="28">
        <f t="shared" si="1"/>
        <v>1.5165301789505611E-3</v>
      </c>
      <c r="I15" s="25">
        <f>I7+I14</f>
        <v>2394</v>
      </c>
      <c r="J15" s="25">
        <f>J7+J14</f>
        <v>2328</v>
      </c>
      <c r="K15" s="28">
        <f t="shared" si="2"/>
        <v>-2.7568922305764409E-2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0.99655765920826167</v>
      </c>
      <c r="Q15" s="31">
        <f t="shared" si="4"/>
        <v>1.3298429319371727</v>
      </c>
      <c r="R15" s="32">
        <f t="shared" si="5"/>
        <v>0.95763060468942818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271</v>
      </c>
      <c r="D17" s="43">
        <v>280</v>
      </c>
      <c r="E17" s="15">
        <f t="shared" ref="E17:E55" si="6">(D17-C17)/C17</f>
        <v>3.3210332103321034E-2</v>
      </c>
      <c r="F17" s="22">
        <v>185</v>
      </c>
      <c r="G17" s="22">
        <v>190</v>
      </c>
      <c r="H17" s="16">
        <f t="shared" ref="H17:H55" si="7">(G17-F17)/F17</f>
        <v>2.7027027027027029E-2</v>
      </c>
      <c r="I17" s="22">
        <v>138</v>
      </c>
      <c r="J17" s="22">
        <v>129</v>
      </c>
      <c r="K17" s="16">
        <f t="shared" ref="K17:K55" si="8">(J17-I17)/I17</f>
        <v>-6.5217391304347824E-2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0.92409240924092406</v>
      </c>
      <c r="Q17" s="19">
        <f t="shared" ref="Q17:Q31" si="10">G17/N17</f>
        <v>1.3286713286713288</v>
      </c>
      <c r="R17" s="20">
        <f t="shared" ref="R17:R31" si="11">J17/O17</f>
        <v>0.90845070422535212</v>
      </c>
      <c r="S17" s="21"/>
      <c r="T17" s="2"/>
      <c r="U17" s="2"/>
    </row>
    <row r="18" spans="1:21">
      <c r="A18" s="89"/>
      <c r="B18" s="42" t="s">
        <v>15</v>
      </c>
      <c r="C18" s="46">
        <v>393</v>
      </c>
      <c r="D18" s="47">
        <v>452</v>
      </c>
      <c r="E18" s="48">
        <f t="shared" si="6"/>
        <v>0.15012722646310434</v>
      </c>
      <c r="F18" s="46">
        <v>277</v>
      </c>
      <c r="G18" s="46">
        <v>311</v>
      </c>
      <c r="H18" s="49">
        <f t="shared" si="7"/>
        <v>0.12274368231046931</v>
      </c>
      <c r="I18" s="46">
        <v>203</v>
      </c>
      <c r="J18" s="46">
        <v>220</v>
      </c>
      <c r="K18" s="49">
        <f t="shared" si="8"/>
        <v>8.3743842364532015E-2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1.0226244343891402</v>
      </c>
      <c r="Q18" s="19">
        <f t="shared" si="10"/>
        <v>1.4200913242009132</v>
      </c>
      <c r="R18" s="20">
        <f t="shared" si="11"/>
        <v>1.0138248847926268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153</v>
      </c>
      <c r="E19" s="54">
        <f t="shared" si="6"/>
        <v>0.15909090909090909</v>
      </c>
      <c r="F19" s="52">
        <v>46</v>
      </c>
      <c r="G19" s="52">
        <v>35</v>
      </c>
      <c r="H19" s="55">
        <f t="shared" si="7"/>
        <v>-0.2391304347826087</v>
      </c>
      <c r="I19" s="52">
        <v>33</v>
      </c>
      <c r="J19" s="52">
        <v>24</v>
      </c>
      <c r="K19" s="55">
        <f t="shared" si="8"/>
        <v>-0.27272727272727271</v>
      </c>
      <c r="L19" s="56"/>
      <c r="M19" s="57">
        <v>153</v>
      </c>
      <c r="N19" s="57">
        <v>42</v>
      </c>
      <c r="O19" s="57">
        <v>40</v>
      </c>
      <c r="P19" s="58">
        <f t="shared" si="9"/>
        <v>1</v>
      </c>
      <c r="Q19" s="58">
        <f t="shared" si="10"/>
        <v>0.83333333333333337</v>
      </c>
      <c r="R19" s="59">
        <f t="shared" si="11"/>
        <v>0.6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334</v>
      </c>
      <c r="D20" s="47">
        <v>322</v>
      </c>
      <c r="E20" s="48">
        <f t="shared" si="6"/>
        <v>-3.5928143712574849E-2</v>
      </c>
      <c r="F20" s="46">
        <v>234</v>
      </c>
      <c r="G20" s="46">
        <v>236</v>
      </c>
      <c r="H20" s="49">
        <f t="shared" si="7"/>
        <v>8.5470085470085479E-3</v>
      </c>
      <c r="I20" s="46">
        <v>157</v>
      </c>
      <c r="J20" s="46">
        <v>160</v>
      </c>
      <c r="K20" s="16">
        <f t="shared" si="8"/>
        <v>1.9108280254777069E-2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0.96119402985074631</v>
      </c>
      <c r="Q20" s="61">
        <f t="shared" si="10"/>
        <v>1.5031847133757963</v>
      </c>
      <c r="R20" s="62">
        <f t="shared" si="11"/>
        <v>1.0457516339869282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567</v>
      </c>
      <c r="D21" s="43">
        <v>563</v>
      </c>
      <c r="E21" s="15">
        <f t="shared" si="6"/>
        <v>-7.0546737213403876E-3</v>
      </c>
      <c r="F21" s="22">
        <v>419</v>
      </c>
      <c r="G21" s="22">
        <v>420</v>
      </c>
      <c r="H21" s="16">
        <f t="shared" si="7"/>
        <v>2.3866348448687352E-3</v>
      </c>
      <c r="I21" s="22">
        <v>306</v>
      </c>
      <c r="J21" s="22">
        <v>291</v>
      </c>
      <c r="K21" s="49">
        <f t="shared" si="8"/>
        <v>-4.9019607843137254E-2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0.99294532627865961</v>
      </c>
      <c r="Q21" s="19">
        <f t="shared" si="10"/>
        <v>1.381578947368421</v>
      </c>
      <c r="R21" s="20">
        <f t="shared" si="11"/>
        <v>0.97651006711409394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186</v>
      </c>
      <c r="D22" s="53">
        <v>186</v>
      </c>
      <c r="E22" s="54">
        <f t="shared" si="6"/>
        <v>0</v>
      </c>
      <c r="F22" s="52">
        <v>92</v>
      </c>
      <c r="G22" s="52">
        <v>79</v>
      </c>
      <c r="H22" s="55">
        <f t="shared" si="7"/>
        <v>-0.14130434782608695</v>
      </c>
      <c r="I22" s="52">
        <v>75</v>
      </c>
      <c r="J22" s="52">
        <v>61</v>
      </c>
      <c r="K22" s="55">
        <f t="shared" si="8"/>
        <v>-0.18666666666666668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1.0533333333333332</v>
      </c>
      <c r="R22" s="59">
        <f t="shared" si="11"/>
        <v>0.81333333333333335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348</v>
      </c>
      <c r="E23" s="48">
        <f t="shared" si="6"/>
        <v>2.0527859237536656E-2</v>
      </c>
      <c r="F23" s="46">
        <v>231</v>
      </c>
      <c r="G23" s="46">
        <v>259</v>
      </c>
      <c r="H23" s="49">
        <f t="shared" si="7"/>
        <v>0.12121212121212122</v>
      </c>
      <c r="I23" s="46">
        <v>153</v>
      </c>
      <c r="J23" s="46">
        <v>172</v>
      </c>
      <c r="K23" s="16">
        <f t="shared" si="8"/>
        <v>0.12418300653594772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527</v>
      </c>
      <c r="D24" s="43">
        <v>533</v>
      </c>
      <c r="E24" s="15">
        <f t="shared" si="6"/>
        <v>1.1385199240986717E-2</v>
      </c>
      <c r="F24" s="22">
        <v>377</v>
      </c>
      <c r="G24" s="22">
        <v>402</v>
      </c>
      <c r="H24" s="16">
        <f t="shared" si="7"/>
        <v>6.6312997347480113E-2</v>
      </c>
      <c r="I24" s="22">
        <v>261</v>
      </c>
      <c r="J24" s="22">
        <v>275</v>
      </c>
      <c r="K24" s="49">
        <f t="shared" si="8"/>
        <v>5.3639846743295021E-2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1.1150627615062763</v>
      </c>
      <c r="Q24" s="19">
        <f t="shared" si="10"/>
        <v>1.7866666666666666</v>
      </c>
      <c r="R24" s="20">
        <f t="shared" si="11"/>
        <v>1.2331838565022422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244</v>
      </c>
      <c r="D25" s="53">
        <v>224</v>
      </c>
      <c r="E25" s="54">
        <f t="shared" si="6"/>
        <v>-8.1967213114754092E-2</v>
      </c>
      <c r="F25" s="52">
        <v>75</v>
      </c>
      <c r="G25" s="52">
        <v>63</v>
      </c>
      <c r="H25" s="55">
        <f t="shared" si="7"/>
        <v>-0.16</v>
      </c>
      <c r="I25" s="52">
        <v>64</v>
      </c>
      <c r="J25" s="52">
        <v>55</v>
      </c>
      <c r="K25" s="55">
        <f t="shared" si="8"/>
        <v>-0.140625</v>
      </c>
      <c r="L25" s="56"/>
      <c r="M25" s="57">
        <v>224</v>
      </c>
      <c r="N25" s="57">
        <v>59</v>
      </c>
      <c r="O25" s="57">
        <v>58</v>
      </c>
      <c r="P25" s="58">
        <f t="shared" si="9"/>
        <v>1</v>
      </c>
      <c r="Q25" s="58">
        <f t="shared" si="10"/>
        <v>1.0677966101694916</v>
      </c>
      <c r="R25" s="59">
        <f t="shared" si="11"/>
        <v>0.94827586206896552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218</v>
      </c>
      <c r="D26" s="47">
        <v>249</v>
      </c>
      <c r="E26" s="48">
        <f t="shared" si="6"/>
        <v>0.14220183486238533</v>
      </c>
      <c r="F26" s="46">
        <v>154</v>
      </c>
      <c r="G26" s="46">
        <v>187</v>
      </c>
      <c r="H26" s="49">
        <f t="shared" si="7"/>
        <v>0.21428571428571427</v>
      </c>
      <c r="I26" s="46">
        <v>110</v>
      </c>
      <c r="J26" s="46">
        <v>131</v>
      </c>
      <c r="K26" s="16">
        <f t="shared" si="8"/>
        <v>0.19090909090909092</v>
      </c>
      <c r="L26" s="44"/>
      <c r="M26" s="50">
        <v>217</v>
      </c>
      <c r="N26" s="50">
        <v>104</v>
      </c>
      <c r="O26" s="50">
        <v>102</v>
      </c>
      <c r="P26" s="61">
        <f t="shared" si="9"/>
        <v>1.1474654377880185</v>
      </c>
      <c r="Q26" s="61">
        <f t="shared" si="10"/>
        <v>1.7980769230769231</v>
      </c>
      <c r="R26" s="62">
        <f t="shared" si="11"/>
        <v>1.2843137254901962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320</v>
      </c>
      <c r="D27" s="43">
        <v>348</v>
      </c>
      <c r="E27" s="15">
        <f t="shared" si="6"/>
        <v>8.7499999999999994E-2</v>
      </c>
      <c r="F27" s="22">
        <v>249</v>
      </c>
      <c r="G27" s="22">
        <v>273</v>
      </c>
      <c r="H27" s="16">
        <f t="shared" si="7"/>
        <v>9.6385542168674704E-2</v>
      </c>
      <c r="I27" s="22">
        <v>197</v>
      </c>
      <c r="J27" s="22">
        <v>199</v>
      </c>
      <c r="K27" s="49">
        <f t="shared" si="8"/>
        <v>1.015228426395939E-2</v>
      </c>
      <c r="L27" s="44"/>
      <c r="M27" s="18">
        <v>316</v>
      </c>
      <c r="N27" s="18">
        <v>185</v>
      </c>
      <c r="O27" s="18">
        <v>182</v>
      </c>
      <c r="P27" s="19">
        <f t="shared" si="9"/>
        <v>1.1012658227848102</v>
      </c>
      <c r="Q27" s="19">
        <f t="shared" si="10"/>
        <v>1.4756756756756757</v>
      </c>
      <c r="R27" s="20">
        <f t="shared" si="11"/>
        <v>1.0934065934065933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10</v>
      </c>
      <c r="K28" s="55">
        <f t="shared" si="8"/>
        <v>-0.23076923076923078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0.76923076923076927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60</v>
      </c>
      <c r="G29" s="46">
        <v>51</v>
      </c>
      <c r="H29" s="49">
        <f t="shared" si="7"/>
        <v>-0.15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1.0625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137</v>
      </c>
      <c r="D30" s="43">
        <v>136</v>
      </c>
      <c r="E30" s="15">
        <f t="shared" si="6"/>
        <v>-7.2992700729927005E-3</v>
      </c>
      <c r="F30" s="22">
        <v>109</v>
      </c>
      <c r="G30" s="22">
        <v>103</v>
      </c>
      <c r="H30" s="16">
        <f t="shared" si="7"/>
        <v>-5.5045871559633031E-2</v>
      </c>
      <c r="I30" s="22">
        <v>83</v>
      </c>
      <c r="J30" s="22">
        <v>71</v>
      </c>
      <c r="K30" s="49">
        <f t="shared" si="8"/>
        <v>-0.14457831325301204</v>
      </c>
      <c r="L30" s="44"/>
      <c r="M30" s="18">
        <v>139</v>
      </c>
      <c r="N30" s="18">
        <v>83</v>
      </c>
      <c r="O30" s="18">
        <v>81</v>
      </c>
      <c r="P30" s="19">
        <f t="shared" si="9"/>
        <v>0.97841726618705038</v>
      </c>
      <c r="Q30" s="19">
        <f t="shared" si="10"/>
        <v>1.2409638554216869</v>
      </c>
      <c r="R30" s="20">
        <f t="shared" si="11"/>
        <v>0.87654320987654322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118</v>
      </c>
      <c r="E31" s="54">
        <f t="shared" si="6"/>
        <v>5.3571428571428568E-2</v>
      </c>
      <c r="F31" s="52">
        <v>73</v>
      </c>
      <c r="G31" s="52">
        <v>83</v>
      </c>
      <c r="H31" s="55">
        <f t="shared" si="7"/>
        <v>0.13698630136986301</v>
      </c>
      <c r="I31" s="52">
        <v>55</v>
      </c>
      <c r="J31" s="52">
        <v>68</v>
      </c>
      <c r="K31" s="55">
        <f t="shared" si="8"/>
        <v>0.23636363636363636</v>
      </c>
      <c r="L31" s="56"/>
      <c r="M31" s="57">
        <v>112</v>
      </c>
      <c r="N31" s="57">
        <v>63</v>
      </c>
      <c r="O31" s="57">
        <v>56</v>
      </c>
      <c r="P31" s="58">
        <f t="shared" si="9"/>
        <v>1.0535714285714286</v>
      </c>
      <c r="Q31" s="58">
        <f t="shared" si="10"/>
        <v>1.3174603174603174</v>
      </c>
      <c r="R31" s="59">
        <f t="shared" si="11"/>
        <v>1.2142857142857142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28</v>
      </c>
      <c r="D32" s="47">
        <v>14</v>
      </c>
      <c r="E32" s="48">
        <f t="shared" si="6"/>
        <v>-0.5</v>
      </c>
      <c r="F32" s="46">
        <v>24</v>
      </c>
      <c r="G32" s="46">
        <v>12</v>
      </c>
      <c r="H32" s="49">
        <f t="shared" si="7"/>
        <v>-0.5</v>
      </c>
      <c r="I32" s="46">
        <v>21</v>
      </c>
      <c r="J32" s="46">
        <v>12</v>
      </c>
      <c r="K32" s="16">
        <f t="shared" si="8"/>
        <v>-0.42857142857142855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43</v>
      </c>
      <c r="D33" s="43">
        <v>36</v>
      </c>
      <c r="E33" s="15">
        <f t="shared" si="6"/>
        <v>-0.16279069767441862</v>
      </c>
      <c r="F33" s="22">
        <v>34</v>
      </c>
      <c r="G33" s="22">
        <v>27</v>
      </c>
      <c r="H33" s="16">
        <f t="shared" si="7"/>
        <v>-0.20588235294117646</v>
      </c>
      <c r="I33" s="22">
        <v>28</v>
      </c>
      <c r="J33" s="22">
        <v>22</v>
      </c>
      <c r="K33" s="49">
        <f t="shared" si="8"/>
        <v>-0.21428571428571427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1.0384615384615385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38</v>
      </c>
      <c r="G34" s="52">
        <v>28</v>
      </c>
      <c r="H34" s="55">
        <f t="shared" si="7"/>
        <v>-0.26315789473684209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106</v>
      </c>
      <c r="D35" s="47">
        <v>133</v>
      </c>
      <c r="E35" s="48">
        <f t="shared" si="6"/>
        <v>0.25471698113207547</v>
      </c>
      <c r="F35" s="46">
        <v>74</v>
      </c>
      <c r="G35" s="46">
        <v>98</v>
      </c>
      <c r="H35" s="49">
        <f t="shared" si="7"/>
        <v>0.32432432432432434</v>
      </c>
      <c r="I35" s="46">
        <v>59</v>
      </c>
      <c r="J35" s="46">
        <v>75</v>
      </c>
      <c r="K35" s="16">
        <f t="shared" si="8"/>
        <v>0.2711864406779661</v>
      </c>
      <c r="L35" s="44"/>
      <c r="M35" s="50">
        <v>107</v>
      </c>
      <c r="N35" s="50">
        <v>57</v>
      </c>
      <c r="O35" s="50">
        <v>57</v>
      </c>
      <c r="P35" s="61">
        <f t="shared" si="9"/>
        <v>1.2429906542056075</v>
      </c>
      <c r="Q35" s="61">
        <f t="shared" si="12"/>
        <v>1.7192982456140351</v>
      </c>
      <c r="R35" s="62">
        <f t="shared" si="13"/>
        <v>1.3157894736842106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226</v>
      </c>
      <c r="D36" s="43">
        <v>256</v>
      </c>
      <c r="E36" s="15">
        <f t="shared" si="6"/>
        <v>0.13274336283185842</v>
      </c>
      <c r="F36" s="22">
        <v>171</v>
      </c>
      <c r="G36" s="22">
        <v>193</v>
      </c>
      <c r="H36" s="16">
        <f t="shared" si="7"/>
        <v>0.12865497076023391</v>
      </c>
      <c r="I36" s="22">
        <v>139</v>
      </c>
      <c r="J36" s="22">
        <v>154</v>
      </c>
      <c r="K36" s="49">
        <f t="shared" si="8"/>
        <v>0.1079136690647482</v>
      </c>
      <c r="L36" s="44"/>
      <c r="M36" s="18">
        <v>228</v>
      </c>
      <c r="N36" s="18">
        <v>137</v>
      </c>
      <c r="O36" s="18">
        <v>135</v>
      </c>
      <c r="P36" s="19">
        <f t="shared" si="9"/>
        <v>1.1228070175438596</v>
      </c>
      <c r="Q36" s="19">
        <f t="shared" si="12"/>
        <v>1.4087591240875912</v>
      </c>
      <c r="R36" s="20">
        <f t="shared" si="13"/>
        <v>1.1407407407407408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57</v>
      </c>
      <c r="E37" s="54">
        <f t="shared" si="6"/>
        <v>0.26666666666666666</v>
      </c>
      <c r="F37" s="52">
        <v>32</v>
      </c>
      <c r="G37" s="52">
        <v>36</v>
      </c>
      <c r="H37" s="55">
        <f t="shared" si="7"/>
        <v>0.125</v>
      </c>
      <c r="I37" s="52">
        <v>25</v>
      </c>
      <c r="J37" s="52">
        <v>28</v>
      </c>
      <c r="K37" s="55">
        <f t="shared" si="8"/>
        <v>0.12</v>
      </c>
      <c r="L37" s="56"/>
      <c r="M37" s="57">
        <v>45</v>
      </c>
      <c r="N37" s="57">
        <v>24</v>
      </c>
      <c r="O37" s="57">
        <v>24</v>
      </c>
      <c r="P37" s="58">
        <f t="shared" si="9"/>
        <v>1.2666666666666666</v>
      </c>
      <c r="Q37" s="58">
        <f t="shared" si="12"/>
        <v>1.5</v>
      </c>
      <c r="R37" s="59">
        <f t="shared" si="13"/>
        <v>1.1666666666666667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33</v>
      </c>
      <c r="H39" s="16">
        <f t="shared" si="7"/>
        <v>6.4516129032258063E-2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1.5714285714285714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7</v>
      </c>
      <c r="H40" s="55">
        <f t="shared" si="7"/>
        <v>-0.36363636363636365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577</v>
      </c>
      <c r="D41" s="70">
        <v>548</v>
      </c>
      <c r="E41" s="71">
        <f t="shared" si="6"/>
        <v>-5.0259965337954939E-2</v>
      </c>
      <c r="F41" s="72">
        <v>509</v>
      </c>
      <c r="G41" s="72">
        <v>481</v>
      </c>
      <c r="H41" s="73">
        <f t="shared" si="7"/>
        <v>-5.50098231827112E-2</v>
      </c>
      <c r="I41" s="72">
        <v>341</v>
      </c>
      <c r="J41" s="72">
        <v>311</v>
      </c>
      <c r="K41" s="16">
        <f t="shared" si="8"/>
        <v>-8.797653958944282E-2</v>
      </c>
      <c r="L41" s="74"/>
      <c r="M41" s="75">
        <v>590</v>
      </c>
      <c r="N41" s="75">
        <v>349</v>
      </c>
      <c r="O41" s="75">
        <v>346</v>
      </c>
      <c r="P41" s="76">
        <f t="shared" si="9"/>
        <v>0.92881355932203391</v>
      </c>
      <c r="Q41" s="76">
        <f t="shared" si="12"/>
        <v>1.3782234957020056</v>
      </c>
      <c r="R41" s="77">
        <f t="shared" si="13"/>
        <v>0.89884393063583812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1163</v>
      </c>
      <c r="D42" s="53">
        <v>1122</v>
      </c>
      <c r="E42" s="54">
        <f t="shared" si="6"/>
        <v>-3.5253654342218402E-2</v>
      </c>
      <c r="F42" s="52">
        <v>1044</v>
      </c>
      <c r="G42" s="52">
        <v>985</v>
      </c>
      <c r="H42" s="55">
        <f t="shared" si="7"/>
        <v>-5.6513409961685822E-2</v>
      </c>
      <c r="I42" s="52">
        <v>715</v>
      </c>
      <c r="J42" s="52">
        <v>669</v>
      </c>
      <c r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0.93577981651376152</v>
      </c>
      <c r="Q42" s="58">
        <f t="shared" si="12"/>
        <v>1.315086782376502</v>
      </c>
      <c r="R42" s="59">
        <f t="shared" si="13"/>
        <v>0.91643835616438352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22</v>
      </c>
      <c r="D44" s="43">
        <v>27</v>
      </c>
      <c r="E44" s="15">
        <f t="shared" si="6"/>
        <v>0.22727272727272727</v>
      </c>
      <c r="F44" s="22">
        <v>20</v>
      </c>
      <c r="G44" s="22">
        <v>24</v>
      </c>
      <c r="H44" s="49">
        <f t="shared" si="7"/>
        <v>0.2</v>
      </c>
      <c r="I44" s="22">
        <v>16</v>
      </c>
      <c r="J44" s="22">
        <v>21</v>
      </c>
      <c r="K44" s="49">
        <f t="shared" si="8"/>
        <v>0.3125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1.411764705882353</v>
      </c>
      <c r="R44" s="20">
        <f>J44/O44</f>
        <v>1.3125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20</v>
      </c>
      <c r="H45" s="55">
        <f t="shared" si="7"/>
        <v>1.5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2.8571428571428572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10</v>
      </c>
      <c r="E46" s="48">
        <f t="shared" si="6"/>
        <v>-0.23076923076923078</v>
      </c>
      <c r="F46" s="46">
        <v>12</v>
      </c>
      <c r="G46" s="46">
        <v>8</v>
      </c>
      <c r="H46" s="49">
        <f t="shared" si="7"/>
        <v>-0.33333333333333331</v>
      </c>
      <c r="I46" s="46">
        <v>11</v>
      </c>
      <c r="J46" s="46">
        <v>4</v>
      </c>
      <c r="K46" s="16">
        <f t="shared" si="8"/>
        <v>-0.63636363636363635</v>
      </c>
      <c r="L46" s="64"/>
      <c r="M46" s="50">
        <v>13</v>
      </c>
      <c r="N46" s="50">
        <v>11</v>
      </c>
      <c r="O46" s="50">
        <v>11</v>
      </c>
      <c r="P46" s="61">
        <f t="shared" si="14"/>
        <v>0.76923076923076927</v>
      </c>
      <c r="Q46" s="61">
        <f>G46/N46</f>
        <v>0.72727272727272729</v>
      </c>
      <c r="R46" s="62">
        <f>J46/O46</f>
        <v>0.36363636363636365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18</v>
      </c>
      <c r="E47" s="54">
        <f t="shared" si="6"/>
        <v>-0.33333333333333331</v>
      </c>
      <c r="F47" s="52">
        <v>26</v>
      </c>
      <c r="G47" s="52">
        <v>15</v>
      </c>
      <c r="H47" s="55">
        <f t="shared" si="7"/>
        <v>-0.42307692307692307</v>
      </c>
      <c r="I47" s="52">
        <v>22</v>
      </c>
      <c r="J47" s="52">
        <v>10</v>
      </c>
      <c r="K47" s="55">
        <f t="shared" si="8"/>
        <v>-0.54545454545454541</v>
      </c>
      <c r="L47" s="65"/>
      <c r="M47" s="57">
        <v>28</v>
      </c>
      <c r="N47" s="57">
        <v>23</v>
      </c>
      <c r="O47" s="57">
        <v>23</v>
      </c>
      <c r="P47" s="58">
        <f t="shared" si="14"/>
        <v>0.6428571428571429</v>
      </c>
      <c r="Q47" s="58">
        <f>G47/N47</f>
        <v>0.65217391304347827</v>
      </c>
      <c r="R47" s="59">
        <f>J47/O47</f>
        <v>0.43478260869565216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6</v>
      </c>
      <c r="H49" s="55">
        <f t="shared" si="7"/>
        <v>-0.14285714285714285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1.2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58</v>
      </c>
      <c r="D50" s="47">
        <v>65</v>
      </c>
      <c r="E50" s="48">
        <f t="shared" si="6"/>
        <v>0.1206896551724138</v>
      </c>
      <c r="F50" s="46">
        <v>47</v>
      </c>
      <c r="G50" s="46">
        <v>57</v>
      </c>
      <c r="H50" s="49">
        <f t="shared" si="7"/>
        <v>0.21276595744680851</v>
      </c>
      <c r="I50" s="46">
        <v>28</v>
      </c>
      <c r="J50" s="46">
        <v>35</v>
      </c>
      <c r="K50" s="16">
        <f t="shared" si="8"/>
        <v>0.25</v>
      </c>
      <c r="L50" s="64"/>
      <c r="M50" s="50">
        <v>87</v>
      </c>
      <c r="N50" s="50">
        <v>59</v>
      </c>
      <c r="O50" s="50">
        <v>59</v>
      </c>
      <c r="P50" s="61">
        <f t="shared" si="14"/>
        <v>0.74712643678160917</v>
      </c>
      <c r="Q50" s="61">
        <f>G50/N50</f>
        <v>0.96610169491525422</v>
      </c>
      <c r="R50" s="62">
        <f>J50/O50</f>
        <v>0.59322033898305082</v>
      </c>
      <c r="S50" s="21"/>
    </row>
    <row r="51" spans="1:19" ht="15.75" thickBot="1">
      <c r="A51" s="80"/>
      <c r="B51" s="51" t="s">
        <v>15</v>
      </c>
      <c r="C51" s="52">
        <v>110</v>
      </c>
      <c r="D51" s="53">
        <v>117</v>
      </c>
      <c r="E51" s="54">
        <f t="shared" si="6"/>
        <v>6.363636363636363E-2</v>
      </c>
      <c r="F51" s="52">
        <v>92</v>
      </c>
      <c r="G51" s="52">
        <v>98</v>
      </c>
      <c r="H51" s="55">
        <f t="shared" si="7"/>
        <v>6.5217391304347824E-2</v>
      </c>
      <c r="I51" s="52">
        <v>56</v>
      </c>
      <c r="J51" s="52">
        <v>61</v>
      </c>
      <c r="K51" s="55">
        <f t="shared" si="8"/>
        <v>8.9285714285714288E-2</v>
      </c>
      <c r="L51" s="65"/>
      <c r="M51" s="57">
        <v>159</v>
      </c>
      <c r="N51" s="57">
        <v>114</v>
      </c>
      <c r="O51" s="57">
        <v>112</v>
      </c>
      <c r="P51" s="58">
        <f t="shared" si="14"/>
        <v>0.73584905660377353</v>
      </c>
      <c r="Q51" s="58">
        <f>G51/N51</f>
        <v>0.85964912280701755</v>
      </c>
      <c r="R51" s="59">
        <f>J51/O51</f>
        <v>0.5446428571428571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26</v>
      </c>
      <c r="E52" s="48">
        <f t="shared" si="6"/>
        <v>-0.23529411764705882</v>
      </c>
      <c r="F52" s="46">
        <v>32</v>
      </c>
      <c r="G52" s="46">
        <v>23</v>
      </c>
      <c r="H52" s="49">
        <f t="shared" si="7"/>
        <v>-0.28125</v>
      </c>
      <c r="I52" s="46">
        <v>16</v>
      </c>
      <c r="J52" s="46">
        <v>10</v>
      </c>
      <c r="K52" s="16">
        <f t="shared" si="8"/>
        <v>-0.375</v>
      </c>
      <c r="L52" s="64"/>
      <c r="M52" s="50">
        <v>34</v>
      </c>
      <c r="N52" s="50">
        <v>17</v>
      </c>
      <c r="O52" s="50">
        <v>17</v>
      </c>
      <c r="P52" s="61">
        <f t="shared" si="14"/>
        <v>0.76470588235294112</v>
      </c>
      <c r="Q52" s="61">
        <f>G52/N52</f>
        <v>1.3529411764705883</v>
      </c>
      <c r="R52" s="62">
        <f>J52/O52</f>
        <v>0.58823529411764708</v>
      </c>
      <c r="S52" s="21"/>
    </row>
    <row r="53" spans="1:19" ht="15.75" thickBot="1">
      <c r="A53" s="80"/>
      <c r="B53" s="51" t="s">
        <v>15</v>
      </c>
      <c r="C53" s="52">
        <v>51</v>
      </c>
      <c r="D53" s="53">
        <v>48</v>
      </c>
      <c r="E53" s="54">
        <f t="shared" si="6"/>
        <v>-5.8823529411764705E-2</v>
      </c>
      <c r="F53" s="52">
        <v>48</v>
      </c>
      <c r="G53" s="52">
        <v>44</v>
      </c>
      <c r="H53" s="55">
        <f t="shared" si="7"/>
        <v>-8.3333333333333329E-2</v>
      </c>
      <c r="I53" s="52">
        <v>25</v>
      </c>
      <c r="J53" s="52">
        <v>21</v>
      </c>
      <c r="K53" s="55">
        <f t="shared" si="8"/>
        <v>-0.16</v>
      </c>
      <c r="L53" s="65"/>
      <c r="M53" s="57">
        <v>67</v>
      </c>
      <c r="N53" s="57">
        <v>45</v>
      </c>
      <c r="O53" s="57">
        <v>43</v>
      </c>
      <c r="P53" s="58">
        <f t="shared" si="14"/>
        <v>0.71641791044776115</v>
      </c>
      <c r="Q53" s="58">
        <f>G53/N53</f>
        <v>0.97777777777777775</v>
      </c>
      <c r="R53" s="59">
        <f>J53/O53</f>
        <v>0.48837209302325579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2</v>
      </c>
      <c r="H54" s="49">
        <f t="shared" si="7"/>
        <v>0</v>
      </c>
      <c r="I54" s="46">
        <v>0</v>
      </c>
      <c r="J54" s="46">
        <v>2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9</v>
      </c>
      <c r="E55" s="54">
        <f t="shared" si="6"/>
        <v>0.2857142857142857</v>
      </c>
      <c r="F55" s="52">
        <v>5</v>
      </c>
      <c r="G55" s="52">
        <v>5</v>
      </c>
      <c r="H55" s="55">
        <f t="shared" si="7"/>
        <v>0</v>
      </c>
      <c r="I55" s="52">
        <v>3</v>
      </c>
      <c r="J55" s="52">
        <v>5</v>
      </c>
      <c r="K55" s="54">
        <f t="shared" si="8"/>
        <v>0.66666666666666663</v>
      </c>
      <c r="L55" s="65"/>
      <c r="M55" s="57">
        <v>8</v>
      </c>
      <c r="N55" s="57">
        <v>4</v>
      </c>
      <c r="O55" s="57">
        <v>4</v>
      </c>
      <c r="P55" s="58">
        <f t="shared" si="14"/>
        <v>1.125</v>
      </c>
      <c r="Q55" s="58">
        <f>G55/N55</f>
        <v>1.25</v>
      </c>
      <c r="R55" s="59">
        <f>J55/O55</f>
        <v>1.25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I23" sqref="I2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241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242</v>
      </c>
      <c r="D6" s="9" t="s">
        <v>245</v>
      </c>
      <c r="E6" s="8" t="s">
        <v>86</v>
      </c>
      <c r="F6" s="8" t="s">
        <v>243</v>
      </c>
      <c r="G6" s="8" t="s">
        <v>246</v>
      </c>
      <c r="H6" s="8" t="s">
        <v>86</v>
      </c>
      <c r="I6" s="8" t="s">
        <v>244</v>
      </c>
      <c r="J6" s="8" t="s">
        <v>247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3623</v>
      </c>
      <c r="D7" s="14">
        <v>3648</v>
      </c>
      <c r="E7" s="15">
        <f t="shared" ref="E7:E15" si="0">(D7-C7)/C7</f>
        <v>6.9003588186585703E-3</v>
      </c>
      <c r="F7" s="14">
        <v>2891</v>
      </c>
      <c r="G7" s="14">
        <v>2903</v>
      </c>
      <c r="H7" s="16">
        <f t="shared" ref="H7:H15" si="1">(G7-F7)/F7</f>
        <v>4.1508128675198895E-3</v>
      </c>
      <c r="I7" s="14">
        <v>2068</v>
      </c>
      <c r="J7" s="14">
        <v>2004</v>
      </c>
      <c r="K7" s="16">
        <f t="shared" ref="K7:K15" si="2">(J7-I7)/I7</f>
        <v>-3.0947775628626693E-2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0.97435897435897434</v>
      </c>
      <c r="Q7" s="19">
        <f t="shared" ref="Q7:Q15" si="4">G7/N7</f>
        <v>1.3458507185906352</v>
      </c>
      <c r="R7" s="20">
        <f t="shared" ref="R7:R15" si="5">J7/O7</f>
        <v>0.94751773049645394</v>
      </c>
      <c r="S7" s="21"/>
      <c r="T7" s="2"/>
      <c r="U7" s="2"/>
    </row>
    <row r="8" spans="1:21">
      <c r="A8" s="91" t="s">
        <v>5</v>
      </c>
      <c r="B8" s="92"/>
      <c r="C8" s="22">
        <v>448</v>
      </c>
      <c r="D8" s="22">
        <v>448</v>
      </c>
      <c r="E8" s="15">
        <f t="shared" si="0"/>
        <v>0</v>
      </c>
      <c r="F8" s="22">
        <v>282</v>
      </c>
      <c r="G8" s="22">
        <v>319</v>
      </c>
      <c r="H8" s="16">
        <f t="shared" si="1"/>
        <v>0.13120567375886524</v>
      </c>
      <c r="I8" s="22">
        <v>213</v>
      </c>
      <c r="J8" s="22">
        <v>224</v>
      </c>
      <c r="K8" s="16">
        <f t="shared" si="2"/>
        <v>5.1643192488262914E-2</v>
      </c>
      <c r="L8" s="17"/>
      <c r="M8" s="18">
        <v>392</v>
      </c>
      <c r="N8" s="18">
        <v>198</v>
      </c>
      <c r="O8" s="18">
        <v>195</v>
      </c>
      <c r="P8" s="19">
        <f t="shared" si="3"/>
        <v>1.1428571428571428</v>
      </c>
      <c r="Q8" s="19">
        <f t="shared" si="4"/>
        <v>1.6111111111111112</v>
      </c>
      <c r="R8" s="20">
        <f t="shared" si="5"/>
        <v>1.1487179487179486</v>
      </c>
      <c r="S8" s="21"/>
      <c r="T8" s="2"/>
      <c r="U8" s="2"/>
    </row>
    <row r="9" spans="1:21">
      <c r="A9" s="91" t="s">
        <v>40</v>
      </c>
      <c r="B9" s="92"/>
      <c r="C9" s="22">
        <v>343</v>
      </c>
      <c r="D9" s="22">
        <v>349</v>
      </c>
      <c r="E9" s="15">
        <f t="shared" si="0"/>
        <v>1.7492711370262391E-2</v>
      </c>
      <c r="F9" s="22">
        <v>226</v>
      </c>
      <c r="G9" s="22">
        <v>246</v>
      </c>
      <c r="H9" s="16">
        <f t="shared" si="1"/>
        <v>8.8495575221238937E-2</v>
      </c>
      <c r="I9" s="22">
        <v>178</v>
      </c>
      <c r="J9" s="22">
        <v>194</v>
      </c>
      <c r="K9" s="16">
        <f t="shared" si="2"/>
        <v>8.98876404494382E-2</v>
      </c>
      <c r="L9" s="17"/>
      <c r="M9" s="18">
        <v>343</v>
      </c>
      <c r="N9" s="18">
        <v>169</v>
      </c>
      <c r="O9" s="18">
        <v>167</v>
      </c>
      <c r="P9" s="19">
        <f t="shared" si="3"/>
        <v>1.0174927113702623</v>
      </c>
      <c r="Q9" s="19">
        <f t="shared" si="4"/>
        <v>1.455621301775148</v>
      </c>
      <c r="R9" s="20">
        <f t="shared" si="5"/>
        <v>1.1616766467065869</v>
      </c>
      <c r="S9" s="21"/>
      <c r="T9" s="2"/>
      <c r="U9" s="2"/>
    </row>
    <row r="10" spans="1:21">
      <c r="A10" s="91" t="s">
        <v>6</v>
      </c>
      <c r="B10" s="92"/>
      <c r="C10" s="22">
        <v>2080</v>
      </c>
      <c r="D10" s="22">
        <v>2069</v>
      </c>
      <c r="E10" s="15">
        <f t="shared" si="0"/>
        <v>-5.2884615384615388E-3</v>
      </c>
      <c r="F10" s="22">
        <v>1581</v>
      </c>
      <c r="G10" s="22">
        <v>1620</v>
      </c>
      <c r="H10" s="16">
        <f t="shared" si="1"/>
        <v>2.4667931688804556E-2</v>
      </c>
      <c r="I10" s="22">
        <v>1103</v>
      </c>
      <c r="J10" s="22">
        <v>1083</v>
      </c>
      <c r="K10" s="16">
        <f t="shared" si="2"/>
        <v>-1.8132366273798731E-2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0.97594339622641513</v>
      </c>
      <c r="Q10" s="19">
        <f t="shared" si="4"/>
        <v>1.4673913043478262</v>
      </c>
      <c r="R10" s="20">
        <f t="shared" si="5"/>
        <v>0.99175824175824179</v>
      </c>
      <c r="S10" s="21"/>
      <c r="T10" s="2"/>
      <c r="U10" s="2"/>
    </row>
    <row r="11" spans="1:21">
      <c r="A11" s="91" t="s">
        <v>7</v>
      </c>
      <c r="B11" s="92"/>
      <c r="C11" s="14">
        <v>519</v>
      </c>
      <c r="D11" s="14">
        <v>533</v>
      </c>
      <c r="E11" s="15">
        <f t="shared" si="0"/>
        <v>2.6974951830443159E-2</v>
      </c>
      <c r="F11" s="14">
        <v>482</v>
      </c>
      <c r="G11" s="14">
        <v>480</v>
      </c>
      <c r="H11" s="16">
        <f t="shared" si="1"/>
        <v>-4.1493775933609959E-3</v>
      </c>
      <c r="I11" s="14">
        <v>387</v>
      </c>
      <c r="J11" s="14">
        <v>381</v>
      </c>
      <c r="K11" s="16">
        <f t="shared" si="2"/>
        <v>-1.5503875968992248E-2</v>
      </c>
      <c r="L11" s="17"/>
      <c r="M11" s="18">
        <v>575</v>
      </c>
      <c r="N11" s="18">
        <v>460</v>
      </c>
      <c r="O11" s="18">
        <v>443</v>
      </c>
      <c r="P11" s="19">
        <f t="shared" si="3"/>
        <v>0.92695652173913046</v>
      </c>
      <c r="Q11" s="19">
        <f t="shared" si="4"/>
        <v>1.0434782608695652</v>
      </c>
      <c r="R11" s="20">
        <f t="shared" si="5"/>
        <v>0.86004514672686228</v>
      </c>
      <c r="S11" s="21"/>
      <c r="T11" s="2"/>
      <c r="U11" s="2"/>
    </row>
    <row r="12" spans="1:21">
      <c r="A12" s="91" t="s">
        <v>8</v>
      </c>
      <c r="B12" s="92"/>
      <c r="C12" s="14">
        <v>962</v>
      </c>
      <c r="D12" s="14">
        <v>986</v>
      </c>
      <c r="E12" s="15">
        <f t="shared" si="0"/>
        <v>2.4948024948024949E-2</v>
      </c>
      <c r="F12" s="14">
        <v>771</v>
      </c>
      <c r="G12" s="14">
        <v>756</v>
      </c>
      <c r="H12" s="16">
        <f t="shared" si="1"/>
        <v>-1.9455252918287938E-2</v>
      </c>
      <c r="I12" s="14">
        <v>525</v>
      </c>
      <c r="J12" s="14">
        <v>502</v>
      </c>
      <c r="K12" s="16">
        <f t="shared" si="2"/>
        <v>-4.3809523809523812E-2</v>
      </c>
      <c r="L12" s="17"/>
      <c r="M12" s="18">
        <v>985</v>
      </c>
      <c r="N12" s="18">
        <v>536</v>
      </c>
      <c r="O12" s="18">
        <v>525</v>
      </c>
      <c r="P12" s="19">
        <f t="shared" si="3"/>
        <v>1.001015228426396</v>
      </c>
      <c r="Q12" s="19">
        <f t="shared" si="4"/>
        <v>1.4104477611940298</v>
      </c>
      <c r="R12" s="20">
        <f t="shared" si="5"/>
        <v>0.95619047619047615</v>
      </c>
      <c r="S12" s="21"/>
      <c r="T12" s="2"/>
      <c r="U12" s="2"/>
    </row>
    <row r="13" spans="1:21">
      <c r="A13" s="91" t="s">
        <v>9</v>
      </c>
      <c r="B13" s="92"/>
      <c r="C13" s="23">
        <v>62</v>
      </c>
      <c r="D13" s="23">
        <v>60</v>
      </c>
      <c r="E13" s="15">
        <f t="shared" si="0"/>
        <v>-3.2258064516129031E-2</v>
      </c>
      <c r="F13" s="23">
        <v>57</v>
      </c>
      <c r="G13" s="23">
        <v>47</v>
      </c>
      <c r="H13" s="16">
        <f t="shared" si="1"/>
        <v>-0.17543859649122806</v>
      </c>
      <c r="I13" s="23">
        <v>53</v>
      </c>
      <c r="J13" s="23">
        <v>38</v>
      </c>
      <c r="K13" s="16">
        <f t="shared" si="2"/>
        <v>-0.28301886792452829</v>
      </c>
      <c r="L13" s="17"/>
      <c r="M13" s="18">
        <v>64</v>
      </c>
      <c r="N13" s="18">
        <v>57</v>
      </c>
      <c r="O13" s="18">
        <v>55</v>
      </c>
      <c r="P13" s="19">
        <f t="shared" si="3"/>
        <v>0.9375</v>
      </c>
      <c r="Q13" s="19">
        <f t="shared" si="4"/>
        <v>0.82456140350877194</v>
      </c>
      <c r="R13" s="20">
        <f t="shared" si="5"/>
        <v>0.69090909090909092</v>
      </c>
      <c r="S13" s="21"/>
      <c r="T13" s="2"/>
      <c r="U13" s="2"/>
    </row>
    <row r="14" spans="1:21">
      <c r="A14" s="82" t="s">
        <v>10</v>
      </c>
      <c r="B14" s="83"/>
      <c r="C14" s="22">
        <v>902</v>
      </c>
      <c r="D14" s="22">
        <v>910</v>
      </c>
      <c r="E14" s="15">
        <f t="shared" si="0"/>
        <v>8.869179600886918E-3</v>
      </c>
      <c r="F14" s="22">
        <v>389</v>
      </c>
      <c r="G14" s="22">
        <v>371</v>
      </c>
      <c r="H14" s="16">
        <f t="shared" si="1"/>
        <v>-4.6272493573264781E-2</v>
      </c>
      <c r="I14" s="22">
        <v>314</v>
      </c>
      <c r="J14" s="22">
        <v>288</v>
      </c>
      <c r="K14" s="16">
        <f t="shared" si="2"/>
        <v>-8.2802547770700632E-2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1.0066371681415929</v>
      </c>
      <c r="Q14" s="19">
        <f t="shared" si="4"/>
        <v>1.138036809815951</v>
      </c>
      <c r="R14" s="20">
        <f t="shared" si="5"/>
        <v>0.91139240506329111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4525</v>
      </c>
      <c r="D15" s="26">
        <f>D7+D14</f>
        <v>4558</v>
      </c>
      <c r="E15" s="27">
        <f t="shared" si="0"/>
        <v>7.2928176795580115E-3</v>
      </c>
      <c r="F15" s="25">
        <f>F7+F14</f>
        <v>3280</v>
      </c>
      <c r="G15" s="25">
        <f>G7+G14</f>
        <v>3274</v>
      </c>
      <c r="H15" s="28">
        <f t="shared" si="1"/>
        <v>-1.8292682926829269E-3</v>
      </c>
      <c r="I15" s="25">
        <f>I7+I14</f>
        <v>2382</v>
      </c>
      <c r="J15" s="25">
        <f>J7+J14</f>
        <v>2292</v>
      </c>
      <c r="K15" s="28">
        <f t="shared" si="2"/>
        <v>-3.7783375314861464E-2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0.98063683304647165</v>
      </c>
      <c r="Q15" s="31">
        <f t="shared" si="4"/>
        <v>1.3185662505034232</v>
      </c>
      <c r="R15" s="32">
        <f t="shared" si="5"/>
        <v>0.94282188399835454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276</v>
      </c>
      <c r="E17" s="15">
        <f t="shared" ref="E17:E55" si="6">(D17-C17)/C17</f>
        <v>2.2222222222222223E-2</v>
      </c>
      <c r="F17" s="22">
        <v>184</v>
      </c>
      <c r="G17" s="22">
        <v>190</v>
      </c>
      <c r="H17" s="16">
        <f t="shared" ref="H17:H55" si="7">(G17-F17)/F17</f>
        <v>3.2608695652173912E-2</v>
      </c>
      <c r="I17" s="22">
        <v>137</v>
      </c>
      <c r="J17" s="22">
        <v>127</v>
      </c>
      <c r="K17" s="16">
        <f t="shared" ref="K17:K55" si="8">(J17-I17)/I17</f>
        <v>-7.2992700729927001E-2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0.91089108910891092</v>
      </c>
      <c r="Q17" s="19">
        <f t="shared" ref="Q17:Q31" si="10">G17/N17</f>
        <v>1.3286713286713288</v>
      </c>
      <c r="R17" s="20">
        <f t="shared" ref="R17:R31" si="11">J17/O17</f>
        <v>0.89436619718309862</v>
      </c>
      <c r="S17" s="21"/>
      <c r="T17" s="2"/>
      <c r="U17" s="2"/>
    </row>
    <row r="18" spans="1:21">
      <c r="A18" s="89"/>
      <c r="B18" s="42" t="s">
        <v>15</v>
      </c>
      <c r="C18" s="46">
        <v>392</v>
      </c>
      <c r="D18" s="47">
        <v>449</v>
      </c>
      <c r="E18" s="48">
        <f t="shared" si="6"/>
        <v>0.14540816326530612</v>
      </c>
      <c r="F18" s="46">
        <v>276</v>
      </c>
      <c r="G18" s="46">
        <v>310</v>
      </c>
      <c r="H18" s="49">
        <f t="shared" si="7"/>
        <v>0.12318840579710146</v>
      </c>
      <c r="I18" s="46">
        <v>202</v>
      </c>
      <c r="J18" s="46">
        <v>217</v>
      </c>
      <c r="K18" s="49">
        <f t="shared" si="8"/>
        <v>7.4257425742574254E-2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1.0158371040723981</v>
      </c>
      <c r="Q18" s="19">
        <f t="shared" si="10"/>
        <v>1.4155251141552512</v>
      </c>
      <c r="R18" s="20">
        <f t="shared" si="11"/>
        <v>1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151</v>
      </c>
      <c r="E19" s="54">
        <f t="shared" si="6"/>
        <v>0.14393939393939395</v>
      </c>
      <c r="F19" s="52">
        <v>47</v>
      </c>
      <c r="G19" s="52">
        <v>37</v>
      </c>
      <c r="H19" s="55">
        <f t="shared" si="7"/>
        <v>-0.21276595744680851</v>
      </c>
      <c r="I19" s="52">
        <v>33</v>
      </c>
      <c r="J19" s="52">
        <v>24</v>
      </c>
      <c r="K19" s="55">
        <f t="shared" si="8"/>
        <v>-0.27272727272727271</v>
      </c>
      <c r="L19" s="56"/>
      <c r="M19" s="57">
        <v>153</v>
      </c>
      <c r="N19" s="57">
        <v>42</v>
      </c>
      <c r="O19" s="57">
        <v>40</v>
      </c>
      <c r="P19" s="58">
        <f t="shared" si="9"/>
        <v>0.98692810457516345</v>
      </c>
      <c r="Q19" s="58">
        <f t="shared" si="10"/>
        <v>0.88095238095238093</v>
      </c>
      <c r="R19" s="59">
        <f t="shared" si="11"/>
        <v>0.6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336</v>
      </c>
      <c r="D20" s="47">
        <v>321</v>
      </c>
      <c r="E20" s="48">
        <f t="shared" si="6"/>
        <v>-4.4642857142857144E-2</v>
      </c>
      <c r="F20" s="46">
        <v>236</v>
      </c>
      <c r="G20" s="46">
        <v>236</v>
      </c>
      <c r="H20" s="49">
        <f t="shared" si="7"/>
        <v>0</v>
      </c>
      <c r="I20" s="46">
        <v>159</v>
      </c>
      <c r="J20" s="46">
        <v>160</v>
      </c>
      <c r="K20" s="16">
        <f t="shared" si="8"/>
        <v>6.2893081761006293E-3</v>
      </c>
      <c r="L20" s="44"/>
      <c r="M20" s="50">
        <v>335</v>
      </c>
      <c r="N20" s="50">
        <v>157</v>
      </c>
      <c r="O20" s="50">
        <v>153</v>
      </c>
      <c r="P20" s="61">
        <f t="shared" si="9"/>
        <v>0.95820895522388061</v>
      </c>
      <c r="Q20" s="61">
        <f t="shared" si="10"/>
        <v>1.5031847133757963</v>
      </c>
      <c r="R20" s="62">
        <f t="shared" si="11"/>
        <v>1.0457516339869282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569</v>
      </c>
      <c r="D21" s="43">
        <v>557</v>
      </c>
      <c r="E21" s="15">
        <f t="shared" si="6"/>
        <v>-2.10896309314587E-2</v>
      </c>
      <c r="F21" s="22">
        <v>421</v>
      </c>
      <c r="G21" s="22">
        <v>419</v>
      </c>
      <c r="H21" s="16">
        <f t="shared" si="7"/>
        <v>-4.7505938242280287E-3</v>
      </c>
      <c r="I21" s="22">
        <v>308</v>
      </c>
      <c r="J21" s="22">
        <v>290</v>
      </c>
      <c r="K21" s="49">
        <f t="shared" si="8"/>
        <v>-5.844155844155844E-2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0.98236331569664903</v>
      </c>
      <c r="Q21" s="19">
        <f t="shared" si="10"/>
        <v>1.3782894736842106</v>
      </c>
      <c r="R21" s="20">
        <f t="shared" si="11"/>
        <v>0.97315436241610742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185</v>
      </c>
      <c r="D22" s="53">
        <v>186</v>
      </c>
      <c r="E22" s="54">
        <f t="shared" si="6"/>
        <v>5.4054054054054057E-3</v>
      </c>
      <c r="F22" s="52">
        <v>91</v>
      </c>
      <c r="G22" s="52">
        <v>81</v>
      </c>
      <c r="H22" s="55">
        <f t="shared" si="7"/>
        <v>-0.10989010989010989</v>
      </c>
      <c r="I22" s="52">
        <v>74</v>
      </c>
      <c r="J22" s="52">
        <v>62</v>
      </c>
      <c r="K22" s="55">
        <f t="shared" si="8"/>
        <v>-0.16216216216216217</v>
      </c>
      <c r="L22" s="56"/>
      <c r="M22" s="57">
        <v>186</v>
      </c>
      <c r="N22" s="57">
        <v>75</v>
      </c>
      <c r="O22" s="57">
        <v>75</v>
      </c>
      <c r="P22" s="58">
        <f t="shared" si="9"/>
        <v>1</v>
      </c>
      <c r="Q22" s="58">
        <f t="shared" si="10"/>
        <v>1.08</v>
      </c>
      <c r="R22" s="59">
        <f t="shared" si="11"/>
        <v>0.82666666666666666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340</v>
      </c>
      <c r="D23" s="47">
        <v>347</v>
      </c>
      <c r="E23" s="48">
        <f t="shared" si="6"/>
        <v>2.0588235294117647E-2</v>
      </c>
      <c r="F23" s="46">
        <v>230</v>
      </c>
      <c r="G23" s="46">
        <v>259</v>
      </c>
      <c r="H23" s="49">
        <f t="shared" si="7"/>
        <v>0.12608695652173912</v>
      </c>
      <c r="I23" s="46">
        <v>152</v>
      </c>
      <c r="J23" s="46">
        <v>172</v>
      </c>
      <c r="K23" s="16">
        <f t="shared" si="8"/>
        <v>0.13157894736842105</v>
      </c>
      <c r="L23" s="44"/>
      <c r="M23" s="50">
        <v>307</v>
      </c>
      <c r="N23" s="50">
        <v>129</v>
      </c>
      <c r="O23" s="50">
        <v>128</v>
      </c>
      <c r="P23" s="61">
        <f t="shared" si="9"/>
        <v>1.1302931596091206</v>
      </c>
      <c r="Q23" s="61">
        <f t="shared" si="10"/>
        <v>2.0077519379844961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526</v>
      </c>
      <c r="D24" s="43">
        <v>530</v>
      </c>
      <c r="E24" s="15">
        <f t="shared" si="6"/>
        <v>7.6045627376425855E-3</v>
      </c>
      <c r="F24" s="22">
        <v>376</v>
      </c>
      <c r="G24" s="22">
        <v>401</v>
      </c>
      <c r="H24" s="16">
        <f t="shared" si="7"/>
        <v>6.6489361702127658E-2</v>
      </c>
      <c r="I24" s="22">
        <v>261</v>
      </c>
      <c r="J24" s="22">
        <v>274</v>
      </c>
      <c r="K24" s="49">
        <f t="shared" si="8"/>
        <v>4.9808429118773943E-2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1.108786610878661</v>
      </c>
      <c r="Q24" s="19">
        <f t="shared" si="10"/>
        <v>1.7822222222222222</v>
      </c>
      <c r="R24" s="20">
        <f t="shared" si="11"/>
        <v>1.2286995515695067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244</v>
      </c>
      <c r="D25" s="53">
        <v>222</v>
      </c>
      <c r="E25" s="54">
        <f t="shared" si="6"/>
        <v>-9.0163934426229511E-2</v>
      </c>
      <c r="F25" s="52">
        <v>75</v>
      </c>
      <c r="G25" s="52">
        <v>64</v>
      </c>
      <c r="H25" s="55">
        <f t="shared" si="7"/>
        <v>-0.14666666666666667</v>
      </c>
      <c r="I25" s="52">
        <v>64</v>
      </c>
      <c r="J25" s="52">
        <v>55</v>
      </c>
      <c r="K25" s="55">
        <f t="shared" si="8"/>
        <v>-0.140625</v>
      </c>
      <c r="L25" s="56"/>
      <c r="M25" s="57">
        <v>224</v>
      </c>
      <c r="N25" s="57">
        <v>59</v>
      </c>
      <c r="O25" s="57">
        <v>58</v>
      </c>
      <c r="P25" s="58">
        <f t="shared" si="9"/>
        <v>0.9910714285714286</v>
      </c>
      <c r="Q25" s="58">
        <f t="shared" si="10"/>
        <v>1.0847457627118644</v>
      </c>
      <c r="R25" s="59">
        <f t="shared" si="11"/>
        <v>0.94827586206896552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220</v>
      </c>
      <c r="D26" s="47">
        <v>248</v>
      </c>
      <c r="E26" s="48">
        <f t="shared" si="6"/>
        <v>0.12727272727272726</v>
      </c>
      <c r="F26" s="46">
        <v>156</v>
      </c>
      <c r="G26" s="46">
        <v>186</v>
      </c>
      <c r="H26" s="49">
        <f t="shared" si="7"/>
        <v>0.19230769230769232</v>
      </c>
      <c r="I26" s="46">
        <v>113</v>
      </c>
      <c r="J26" s="46">
        <v>131</v>
      </c>
      <c r="K26" s="16">
        <f t="shared" si="8"/>
        <v>0.15929203539823009</v>
      </c>
      <c r="L26" s="44"/>
      <c r="M26" s="50">
        <v>217</v>
      </c>
      <c r="N26" s="50">
        <v>104</v>
      </c>
      <c r="O26" s="50">
        <v>102</v>
      </c>
      <c r="P26" s="61">
        <f t="shared" si="9"/>
        <v>1.1428571428571428</v>
      </c>
      <c r="Q26" s="61">
        <f t="shared" si="10"/>
        <v>1.7884615384615385</v>
      </c>
      <c r="R26" s="62">
        <f t="shared" si="11"/>
        <v>1.2843137254901962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320</v>
      </c>
      <c r="D27" s="43">
        <v>346</v>
      </c>
      <c r="E27" s="15">
        <f t="shared" si="6"/>
        <v>8.1250000000000003E-2</v>
      </c>
      <c r="F27" s="22">
        <v>249</v>
      </c>
      <c r="G27" s="22">
        <v>272</v>
      </c>
      <c r="H27" s="16">
        <f t="shared" si="7"/>
        <v>9.2369477911646583E-2</v>
      </c>
      <c r="I27" s="22">
        <v>198</v>
      </c>
      <c r="J27" s="22">
        <v>199</v>
      </c>
      <c r="K27" s="49">
        <f t="shared" si="8"/>
        <v>5.0505050505050509E-3</v>
      </c>
      <c r="L27" s="44"/>
      <c r="M27" s="18">
        <v>316</v>
      </c>
      <c r="N27" s="18">
        <v>185</v>
      </c>
      <c r="O27" s="18">
        <v>182</v>
      </c>
      <c r="P27" s="19">
        <f t="shared" si="9"/>
        <v>1.0949367088607596</v>
      </c>
      <c r="Q27" s="19">
        <f t="shared" si="10"/>
        <v>1.4702702702702704</v>
      </c>
      <c r="R27" s="20">
        <f t="shared" si="11"/>
        <v>1.0934065934065933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13</v>
      </c>
      <c r="J28" s="52">
        <v>10</v>
      </c>
      <c r="K28" s="55">
        <f t="shared" si="8"/>
        <v>-0.23076923076923078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0.76923076923076927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75</v>
      </c>
      <c r="D29" s="47">
        <v>67</v>
      </c>
      <c r="E29" s="48">
        <f t="shared" si="6"/>
        <v>-0.10666666666666667</v>
      </c>
      <c r="F29" s="46">
        <v>60</v>
      </c>
      <c r="G29" s="46">
        <v>51</v>
      </c>
      <c r="H29" s="49">
        <f t="shared" si="7"/>
        <v>-0.15</v>
      </c>
      <c r="I29" s="46">
        <v>52</v>
      </c>
      <c r="J29" s="46">
        <v>36</v>
      </c>
      <c r="K29" s="16">
        <f t="shared" si="8"/>
        <v>-0.30769230769230771</v>
      </c>
      <c r="L29" s="44"/>
      <c r="M29" s="50">
        <v>75</v>
      </c>
      <c r="N29" s="50">
        <v>48</v>
      </c>
      <c r="O29" s="50">
        <v>48</v>
      </c>
      <c r="P29" s="61">
        <f t="shared" si="9"/>
        <v>0.89333333333333331</v>
      </c>
      <c r="Q29" s="61">
        <f t="shared" si="10"/>
        <v>1.0625</v>
      </c>
      <c r="R29" s="62">
        <f t="shared" si="11"/>
        <v>0.75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137</v>
      </c>
      <c r="D30" s="43">
        <v>134</v>
      </c>
      <c r="E30" s="15">
        <f t="shared" si="6"/>
        <v>-2.1897810218978103E-2</v>
      </c>
      <c r="F30" s="22">
        <v>109</v>
      </c>
      <c r="G30" s="22">
        <v>100</v>
      </c>
      <c r="H30" s="16">
        <f t="shared" si="7"/>
        <v>-8.2568807339449546E-2</v>
      </c>
      <c r="I30" s="22">
        <v>83</v>
      </c>
      <c r="J30" s="22">
        <v>70</v>
      </c>
      <c r="K30" s="49">
        <f t="shared" si="8"/>
        <v>-0.15662650602409639</v>
      </c>
      <c r="L30" s="44"/>
      <c r="M30" s="18">
        <v>139</v>
      </c>
      <c r="N30" s="18">
        <v>83</v>
      </c>
      <c r="O30" s="18">
        <v>81</v>
      </c>
      <c r="P30" s="19">
        <f t="shared" si="9"/>
        <v>0.96402877697841727</v>
      </c>
      <c r="Q30" s="19">
        <f t="shared" si="10"/>
        <v>1.2048192771084338</v>
      </c>
      <c r="R30" s="20">
        <f t="shared" si="11"/>
        <v>0.86419753086419748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112</v>
      </c>
      <c r="D31" s="53">
        <v>117</v>
      </c>
      <c r="E31" s="54">
        <f t="shared" si="6"/>
        <v>4.4642857142857144E-2</v>
      </c>
      <c r="F31" s="52">
        <v>74</v>
      </c>
      <c r="G31" s="52">
        <v>83</v>
      </c>
      <c r="H31" s="55">
        <f t="shared" si="7"/>
        <v>0.12162162162162163</v>
      </c>
      <c r="I31" s="52">
        <v>55</v>
      </c>
      <c r="J31" s="52">
        <v>66</v>
      </c>
      <c r="K31" s="55">
        <f t="shared" si="8"/>
        <v>0.2</v>
      </c>
      <c r="L31" s="56"/>
      <c r="M31" s="57">
        <v>112</v>
      </c>
      <c r="N31" s="57">
        <v>63</v>
      </c>
      <c r="O31" s="57">
        <v>56</v>
      </c>
      <c r="P31" s="58">
        <f t="shared" si="9"/>
        <v>1.0446428571428572</v>
      </c>
      <c r="Q31" s="58">
        <f t="shared" si="10"/>
        <v>1.3174603174603174</v>
      </c>
      <c r="R31" s="59">
        <f t="shared" si="11"/>
        <v>1.1785714285714286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20</v>
      </c>
      <c r="J32" s="46">
        <v>12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42</v>
      </c>
      <c r="D33" s="43">
        <v>36</v>
      </c>
      <c r="E33" s="15">
        <f t="shared" si="6"/>
        <v>-0.14285714285714285</v>
      </c>
      <c r="F33" s="22">
        <v>33</v>
      </c>
      <c r="G33" s="22">
        <v>27</v>
      </c>
      <c r="H33" s="16">
        <f t="shared" si="7"/>
        <v>-0.18181818181818182</v>
      </c>
      <c r="I33" s="22">
        <v>27</v>
      </c>
      <c r="J33" s="22">
        <v>22</v>
      </c>
      <c r="K33" s="49">
        <f t="shared" si="8"/>
        <v>-0.18518518518518517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1.0384615384615385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38</v>
      </c>
      <c r="G34" s="52">
        <v>28</v>
      </c>
      <c r="H34" s="55">
        <f t="shared" si="7"/>
        <v>-0.26315789473684209</v>
      </c>
      <c r="I34" s="52">
        <v>35</v>
      </c>
      <c r="J34" s="52">
        <v>27</v>
      </c>
      <c r="K34" s="55">
        <f t="shared" si="8"/>
        <v>-0.22857142857142856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107</v>
      </c>
      <c r="D35" s="47">
        <v>134</v>
      </c>
      <c r="E35" s="48">
        <f t="shared" si="6"/>
        <v>0.25233644859813081</v>
      </c>
      <c r="F35" s="46">
        <v>75</v>
      </c>
      <c r="G35" s="46">
        <v>100</v>
      </c>
      <c r="H35" s="49">
        <f t="shared" si="7"/>
        <v>0.33333333333333331</v>
      </c>
      <c r="I35" s="46">
        <v>60</v>
      </c>
      <c r="J35" s="46">
        <v>76</v>
      </c>
      <c r="K35" s="16">
        <f t="shared" si="8"/>
        <v>0.26666666666666666</v>
      </c>
      <c r="L35" s="44"/>
      <c r="M35" s="50">
        <v>107</v>
      </c>
      <c r="N35" s="50">
        <v>57</v>
      </c>
      <c r="O35" s="50">
        <v>57</v>
      </c>
      <c r="P35" s="61">
        <f t="shared" si="9"/>
        <v>1.2523364485981308</v>
      </c>
      <c r="Q35" s="61">
        <f t="shared" si="12"/>
        <v>1.7543859649122806</v>
      </c>
      <c r="R35" s="62">
        <f t="shared" si="13"/>
        <v>1.3333333333333333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227</v>
      </c>
      <c r="D36" s="43">
        <v>253</v>
      </c>
      <c r="E36" s="15">
        <f t="shared" si="6"/>
        <v>0.11453744493392071</v>
      </c>
      <c r="F36" s="22">
        <v>174</v>
      </c>
      <c r="G36" s="22">
        <v>192</v>
      </c>
      <c r="H36" s="16">
        <f t="shared" si="7"/>
        <v>0.10344827586206896</v>
      </c>
      <c r="I36" s="22">
        <v>140</v>
      </c>
      <c r="J36" s="22">
        <v>153</v>
      </c>
      <c r="K36" s="49">
        <f t="shared" si="8"/>
        <v>9.285714285714286E-2</v>
      </c>
      <c r="L36" s="44"/>
      <c r="M36" s="18">
        <v>228</v>
      </c>
      <c r="N36" s="18">
        <v>137</v>
      </c>
      <c r="O36" s="18">
        <v>135</v>
      </c>
      <c r="P36" s="19">
        <f t="shared" si="9"/>
        <v>1.1096491228070176</v>
      </c>
      <c r="Q36" s="19">
        <f t="shared" si="12"/>
        <v>1.4014598540145986</v>
      </c>
      <c r="R36" s="20">
        <f t="shared" si="13"/>
        <v>1.1333333333333333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53</v>
      </c>
      <c r="E37" s="54">
        <f t="shared" si="6"/>
        <v>0.17777777777777778</v>
      </c>
      <c r="F37" s="52">
        <v>32</v>
      </c>
      <c r="G37" s="52">
        <v>35</v>
      </c>
      <c r="H37" s="55">
        <f t="shared" si="7"/>
        <v>9.375E-2</v>
      </c>
      <c r="I37" s="52">
        <v>25</v>
      </c>
      <c r="J37" s="52">
        <v>27</v>
      </c>
      <c r="K37" s="55">
        <f t="shared" si="8"/>
        <v>0.08</v>
      </c>
      <c r="L37" s="56"/>
      <c r="M37" s="57">
        <v>45</v>
      </c>
      <c r="N37" s="57">
        <v>24</v>
      </c>
      <c r="O37" s="57">
        <v>24</v>
      </c>
      <c r="P37" s="58">
        <f t="shared" si="9"/>
        <v>1.1777777777777778</v>
      </c>
      <c r="Q37" s="58">
        <f t="shared" si="12"/>
        <v>1.4583333333333333</v>
      </c>
      <c r="R37" s="59">
        <f t="shared" si="13"/>
        <v>1.125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31</v>
      </c>
      <c r="G39" s="22">
        <v>33</v>
      </c>
      <c r="H39" s="16">
        <f t="shared" si="7"/>
        <v>6.4516129032258063E-2</v>
      </c>
      <c r="I39" s="22">
        <v>21</v>
      </c>
      <c r="J39" s="22">
        <v>17</v>
      </c>
      <c r="K39" s="49">
        <f t="shared" si="8"/>
        <v>-0.19047619047619047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1.5714285714285714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8</v>
      </c>
      <c r="H40" s="55">
        <f t="shared" si="7"/>
        <v>-0.27272727272727271</v>
      </c>
      <c r="I40" s="52">
        <v>8</v>
      </c>
      <c r="J40" s="52">
        <v>7</v>
      </c>
      <c r="K40" s="55">
        <f t="shared" si="8"/>
        <v>-0.125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1</v>
      </c>
      <c r="R40" s="59">
        <f t="shared" si="13"/>
        <v>0.875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578</v>
      </c>
      <c r="D41" s="70">
        <v>538</v>
      </c>
      <c r="E41" s="71">
        <f t="shared" si="6"/>
        <v>-6.9204152249134954E-2</v>
      </c>
      <c r="F41" s="72">
        <v>509</v>
      </c>
      <c r="G41" s="72">
        <v>480</v>
      </c>
      <c r="H41" s="73">
        <f t="shared" si="7"/>
        <v>-5.6974459724950882E-2</v>
      </c>
      <c r="I41" s="72">
        <v>348</v>
      </c>
      <c r="J41" s="72">
        <v>311</v>
      </c>
      <c r="K41" s="16">
        <f t="shared" si="8"/>
        <v>-0.10632183908045977</v>
      </c>
      <c r="L41" s="74"/>
      <c r="M41" s="75">
        <v>590</v>
      </c>
      <c r="N41" s="75">
        <v>349</v>
      </c>
      <c r="O41" s="75">
        <v>346</v>
      </c>
      <c r="P41" s="76">
        <f t="shared" si="9"/>
        <v>0.91186440677966096</v>
      </c>
      <c r="Q41" s="76">
        <f t="shared" si="12"/>
        <v>1.3753581661891117</v>
      </c>
      <c r="R41" s="77">
        <f t="shared" si="13"/>
        <v>0.89884393063583812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1152</v>
      </c>
      <c r="D42" s="53">
        <v>1087</v>
      </c>
      <c r="E42" s="54">
        <f t="shared" si="6"/>
        <v>-5.6423611111111112E-2</v>
      </c>
      <c r="F42" s="52">
        <v>1029</v>
      </c>
      <c r="G42" s="52">
        <v>965</v>
      </c>
      <c r="H42" s="55">
        <f t="shared" si="7"/>
        <v>-6.2196307094266275E-2</v>
      </c>
      <c r="I42" s="52">
        <v>710</v>
      </c>
      <c r="J42" s="52">
        <v>649</v>
      </c>
      <c r="K42" s="55">
        <f t="shared" si="8"/>
        <v>-8.5915492957746475E-2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0.90658882402001673</v>
      </c>
      <c r="Q42" s="58">
        <f t="shared" si="12"/>
        <v>1.288384512683578</v>
      </c>
      <c r="R42" s="59">
        <f t="shared" si="13"/>
        <v>0.88904109589041092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21</v>
      </c>
      <c r="D44" s="43">
        <v>27</v>
      </c>
      <c r="E44" s="15">
        <f t="shared" si="6"/>
        <v>0.2857142857142857</v>
      </c>
      <c r="F44" s="22">
        <v>19</v>
      </c>
      <c r="G44" s="22">
        <v>23</v>
      </c>
      <c r="H44" s="49">
        <f t="shared" si="7"/>
        <v>0.21052631578947367</v>
      </c>
      <c r="I44" s="22">
        <v>15</v>
      </c>
      <c r="J44" s="22">
        <v>20</v>
      </c>
      <c r="K44" s="49">
        <f t="shared" si="8"/>
        <v>0.33333333333333331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1.173913043478261</v>
      </c>
      <c r="Q44" s="19">
        <f>G44/N44</f>
        <v>1.3529411764705883</v>
      </c>
      <c r="R44" s="20">
        <f>J44/O44</f>
        <v>1.25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23</v>
      </c>
      <c r="H45" s="55">
        <f t="shared" si="7"/>
        <v>1.875</v>
      </c>
      <c r="I45" s="52">
        <v>7</v>
      </c>
      <c r="J45" s="52">
        <v>10</v>
      </c>
      <c r="K45" s="55">
        <f t="shared" si="8"/>
        <v>0.42857142857142855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3.2857142857142856</v>
      </c>
      <c r="R45" s="59">
        <f>J45/O45</f>
        <v>1.4285714285714286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9</v>
      </c>
      <c r="E46" s="48">
        <f t="shared" si="6"/>
        <v>-0.30769230769230771</v>
      </c>
      <c r="F46" s="46">
        <v>12</v>
      </c>
      <c r="G46" s="46">
        <v>8</v>
      </c>
      <c r="H46" s="49">
        <f t="shared" si="7"/>
        <v>-0.33333333333333331</v>
      </c>
      <c r="I46" s="46">
        <v>11</v>
      </c>
      <c r="J46" s="46">
        <v>4</v>
      </c>
      <c r="K46" s="16">
        <f t="shared" si="8"/>
        <v>-0.63636363636363635</v>
      </c>
      <c r="L46" s="64"/>
      <c r="M46" s="50">
        <v>13</v>
      </c>
      <c r="N46" s="50">
        <v>11</v>
      </c>
      <c r="O46" s="50">
        <v>11</v>
      </c>
      <c r="P46" s="61">
        <f t="shared" si="14"/>
        <v>0.69230769230769229</v>
      </c>
      <c r="Q46" s="61">
        <f>G46/N46</f>
        <v>0.72727272727272729</v>
      </c>
      <c r="R46" s="62">
        <f>J46/O46</f>
        <v>0.36363636363636365</v>
      </c>
      <c r="S46" s="21"/>
    </row>
    <row r="47" spans="1:21" ht="15.75" thickBot="1">
      <c r="A47" s="80"/>
      <c r="B47" s="51" t="s">
        <v>15</v>
      </c>
      <c r="C47" s="52">
        <v>27</v>
      </c>
      <c r="D47" s="53">
        <v>17</v>
      </c>
      <c r="E47" s="54">
        <f t="shared" si="6"/>
        <v>-0.37037037037037035</v>
      </c>
      <c r="F47" s="52">
        <v>26</v>
      </c>
      <c r="G47" s="52">
        <v>15</v>
      </c>
      <c r="H47" s="55">
        <f t="shared" si="7"/>
        <v>-0.42307692307692307</v>
      </c>
      <c r="I47" s="52">
        <v>22</v>
      </c>
      <c r="J47" s="52">
        <v>11</v>
      </c>
      <c r="K47" s="55">
        <f t="shared" si="8"/>
        <v>-0.5</v>
      </c>
      <c r="L47" s="65"/>
      <c r="M47" s="57">
        <v>28</v>
      </c>
      <c r="N47" s="57">
        <v>23</v>
      </c>
      <c r="O47" s="57">
        <v>23</v>
      </c>
      <c r="P47" s="58">
        <f t="shared" si="14"/>
        <v>0.6071428571428571</v>
      </c>
      <c r="Q47" s="58">
        <f>G47/N47</f>
        <v>0.65217391304347827</v>
      </c>
      <c r="R47" s="59">
        <f>J47/O47</f>
        <v>0.47826086956521741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9</v>
      </c>
      <c r="E49" s="54">
        <f t="shared" si="6"/>
        <v>0.2857142857142857</v>
      </c>
      <c r="F49" s="52">
        <v>7</v>
      </c>
      <c r="G49" s="52">
        <v>6</v>
      </c>
      <c r="H49" s="55">
        <f t="shared" si="7"/>
        <v>-0.14285714285714285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1.2857142857142858</v>
      </c>
      <c r="Q49" s="58">
        <f>G49/N49</f>
        <v>1.2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56</v>
      </c>
      <c r="D50" s="47">
        <v>63</v>
      </c>
      <c r="E50" s="48">
        <f t="shared" si="6"/>
        <v>0.125</v>
      </c>
      <c r="F50" s="46">
        <v>46</v>
      </c>
      <c r="G50" s="46">
        <v>55</v>
      </c>
      <c r="H50" s="49">
        <f t="shared" si="7"/>
        <v>0.19565217391304349</v>
      </c>
      <c r="I50" s="46">
        <v>24</v>
      </c>
      <c r="J50" s="46">
        <v>32</v>
      </c>
      <c r="K50" s="16">
        <f t="shared" si="8"/>
        <v>0.33333333333333331</v>
      </c>
      <c r="L50" s="64"/>
      <c r="M50" s="50">
        <v>87</v>
      </c>
      <c r="N50" s="50">
        <v>59</v>
      </c>
      <c r="O50" s="50">
        <v>59</v>
      </c>
      <c r="P50" s="61">
        <f t="shared" si="14"/>
        <v>0.72413793103448276</v>
      </c>
      <c r="Q50" s="61">
        <f>G50/N50</f>
        <v>0.93220338983050843</v>
      </c>
      <c r="R50" s="62">
        <f>J50/O50</f>
        <v>0.5423728813559322</v>
      </c>
      <c r="S50" s="21"/>
    </row>
    <row r="51" spans="1:19" ht="15.75" thickBot="1">
      <c r="A51" s="80"/>
      <c r="B51" s="51" t="s">
        <v>15</v>
      </c>
      <c r="C51" s="52">
        <v>107</v>
      </c>
      <c r="D51" s="53">
        <v>112</v>
      </c>
      <c r="E51" s="54">
        <f t="shared" si="6"/>
        <v>4.6728971962616821E-2</v>
      </c>
      <c r="F51" s="52">
        <v>89</v>
      </c>
      <c r="G51" s="52">
        <v>93</v>
      </c>
      <c r="H51" s="55">
        <f t="shared" si="7"/>
        <v>4.49438202247191E-2</v>
      </c>
      <c r="I51" s="52">
        <v>49</v>
      </c>
      <c r="J51" s="52">
        <v>56</v>
      </c>
      <c r="K51" s="55">
        <f t="shared" si="8"/>
        <v>0.14285714285714285</v>
      </c>
      <c r="L51" s="65"/>
      <c r="M51" s="57">
        <v>159</v>
      </c>
      <c r="N51" s="57">
        <v>114</v>
      </c>
      <c r="O51" s="57">
        <v>112</v>
      </c>
      <c r="P51" s="58">
        <f t="shared" si="14"/>
        <v>0.70440251572327039</v>
      </c>
      <c r="Q51" s="58">
        <f>G51/N51</f>
        <v>0.81578947368421051</v>
      </c>
      <c r="R51" s="59">
        <f>J51/O51</f>
        <v>0.5</v>
      </c>
      <c r="S51" s="21"/>
    </row>
    <row r="52" spans="1:19" ht="15.75" thickBot="1">
      <c r="A52" s="80" t="s">
        <v>28</v>
      </c>
      <c r="B52" s="42" t="s">
        <v>14</v>
      </c>
      <c r="C52" s="46">
        <v>34</v>
      </c>
      <c r="D52" s="47">
        <v>24</v>
      </c>
      <c r="E52" s="48">
        <f t="shared" si="6"/>
        <v>-0.29411764705882354</v>
      </c>
      <c r="F52" s="46">
        <v>32</v>
      </c>
      <c r="G52" s="46">
        <v>22</v>
      </c>
      <c r="H52" s="49">
        <f t="shared" si="7"/>
        <v>-0.3125</v>
      </c>
      <c r="I52" s="46">
        <v>16</v>
      </c>
      <c r="J52" s="46">
        <v>9</v>
      </c>
      <c r="K52" s="16">
        <f t="shared" si="8"/>
        <v>-0.4375</v>
      </c>
      <c r="L52" s="64"/>
      <c r="M52" s="50">
        <v>34</v>
      </c>
      <c r="N52" s="50">
        <v>17</v>
      </c>
      <c r="O52" s="50">
        <v>17</v>
      </c>
      <c r="P52" s="61">
        <f t="shared" si="14"/>
        <v>0.70588235294117652</v>
      </c>
      <c r="Q52" s="61">
        <f>G52/N52</f>
        <v>1.2941176470588236</v>
      </c>
      <c r="R52" s="62">
        <f>J52/O52</f>
        <v>0.52941176470588236</v>
      </c>
      <c r="S52" s="21"/>
    </row>
    <row r="53" spans="1:19" ht="15.75" thickBot="1">
      <c r="A53" s="80"/>
      <c r="B53" s="51" t="s">
        <v>15</v>
      </c>
      <c r="C53" s="52">
        <v>50</v>
      </c>
      <c r="D53" s="53">
        <v>44</v>
      </c>
      <c r="E53" s="54">
        <f t="shared" si="6"/>
        <v>-0.12</v>
      </c>
      <c r="F53" s="52">
        <v>47</v>
      </c>
      <c r="G53" s="52">
        <v>42</v>
      </c>
      <c r="H53" s="55">
        <f t="shared" si="7"/>
        <v>-0.10638297872340426</v>
      </c>
      <c r="I53" s="52">
        <v>25</v>
      </c>
      <c r="J53" s="52">
        <v>19</v>
      </c>
      <c r="K53" s="55">
        <f t="shared" si="8"/>
        <v>-0.24</v>
      </c>
      <c r="L53" s="65"/>
      <c r="M53" s="57">
        <v>67</v>
      </c>
      <c r="N53" s="57">
        <v>45</v>
      </c>
      <c r="O53" s="57">
        <v>43</v>
      </c>
      <c r="P53" s="58">
        <f t="shared" si="14"/>
        <v>0.65671641791044777</v>
      </c>
      <c r="Q53" s="58">
        <f>G53/N53</f>
        <v>0.93333333333333335</v>
      </c>
      <c r="R53" s="59">
        <f>J53/O53</f>
        <v>0.44186046511627908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2</v>
      </c>
      <c r="G54" s="46">
        <v>2</v>
      </c>
      <c r="H54" s="49">
        <f t="shared" si="7"/>
        <v>0</v>
      </c>
      <c r="I54" s="46">
        <v>0</v>
      </c>
      <c r="J54" s="46">
        <v>2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8</v>
      </c>
      <c r="E55" s="54">
        <f t="shared" si="6"/>
        <v>0.14285714285714285</v>
      </c>
      <c r="F55" s="52">
        <v>5</v>
      </c>
      <c r="G55" s="52">
        <v>5</v>
      </c>
      <c r="H55" s="55">
        <f t="shared" si="7"/>
        <v>0</v>
      </c>
      <c r="I55" s="52">
        <v>3</v>
      </c>
      <c r="J55" s="52">
        <v>4</v>
      </c>
      <c r="K55" s="54">
        <f t="shared" si="8"/>
        <v>0.33333333333333331</v>
      </c>
      <c r="L55" s="65"/>
      <c r="M55" s="57">
        <v>8</v>
      </c>
      <c r="N55" s="57">
        <v>4</v>
      </c>
      <c r="O55" s="57">
        <v>4</v>
      </c>
      <c r="P55" s="58">
        <f t="shared" si="14"/>
        <v>1</v>
      </c>
      <c r="Q55" s="58">
        <f>G55/N55</f>
        <v>1.25</v>
      </c>
      <c r="R55" s="59">
        <f>J55/O55</f>
        <v>1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8" orientation="portrait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3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opLeftCell="A28" zoomScale="120" zoomScaleNormal="120" workbookViewId="0">
      <selection activeCell="J55" sqref="J5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234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235</v>
      </c>
      <c r="D6" s="9" t="s">
        <v>238</v>
      </c>
      <c r="E6" s="8" t="s">
        <v>86</v>
      </c>
      <c r="F6" s="8" t="s">
        <v>236</v>
      </c>
      <c r="G6" s="8" t="s">
        <v>239</v>
      </c>
      <c r="H6" s="8" t="s">
        <v>86</v>
      </c>
      <c r="I6" s="8" t="s">
        <v>237</v>
      </c>
      <c r="J6" s="8" t="s">
        <v>240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3584</v>
      </c>
      <c r="D7" s="14">
        <v>3601</v>
      </c>
      <c r="E7" s="15">
        <f t="shared" ref="E7:E15" si="0">(D7-C7)/C7</f>
        <v>4.7433035714285711E-3</v>
      </c>
      <c r="F7" s="14">
        <v>2829</v>
      </c>
      <c r="G7" s="14">
        <v>2835</v>
      </c>
      <c r="H7" s="16">
        <f t="shared" ref="H7:H15" si="1">(G7-F7)/F7</f>
        <v>2.1208907741251328E-3</v>
      </c>
      <c r="I7" s="14">
        <v>2018</v>
      </c>
      <c r="J7" s="14">
        <v>1941</v>
      </c>
      <c r="K7" s="16">
        <f t="shared" ref="K7:K15" si="2">(J7-I7)/I7</f>
        <v>-3.8156590683845394E-2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0.96180555555555558</v>
      </c>
      <c r="Q7" s="19">
        <f t="shared" ref="Q7:Q15" si="4">G7/N7</f>
        <v>1.3143254520166898</v>
      </c>
      <c r="R7" s="20">
        <f t="shared" ref="R7:R15" si="5">J7/O7</f>
        <v>0.9177304964539007</v>
      </c>
      <c r="S7" s="21"/>
      <c r="T7" s="2"/>
      <c r="U7" s="2"/>
    </row>
    <row r="8" spans="1:21">
      <c r="A8" s="91" t="s">
        <v>5</v>
      </c>
      <c r="B8" s="92"/>
      <c r="C8" s="22">
        <v>447</v>
      </c>
      <c r="D8" s="22">
        <v>447</v>
      </c>
      <c r="E8" s="15">
        <f t="shared" si="0"/>
        <v>0</v>
      </c>
      <c r="F8" s="22">
        <v>284</v>
      </c>
      <c r="G8" s="22">
        <v>318</v>
      </c>
      <c r="H8" s="16">
        <f t="shared" si="1"/>
        <v>0.11971830985915492</v>
      </c>
      <c r="I8" s="22">
        <v>217</v>
      </c>
      <c r="J8" s="22">
        <v>222</v>
      </c>
      <c r="K8" s="16">
        <f t="shared" si="2"/>
        <v>2.3041474654377881E-2</v>
      </c>
      <c r="L8" s="17"/>
      <c r="M8" s="18">
        <v>392</v>
      </c>
      <c r="N8" s="18">
        <v>198</v>
      </c>
      <c r="O8" s="18">
        <v>195</v>
      </c>
      <c r="P8" s="19">
        <f t="shared" si="3"/>
        <v>1.1403061224489797</v>
      </c>
      <c r="Q8" s="19">
        <f t="shared" si="4"/>
        <v>1.606060606060606</v>
      </c>
      <c r="R8" s="20">
        <f t="shared" si="5"/>
        <v>1.1384615384615384</v>
      </c>
      <c r="S8" s="21"/>
      <c r="T8" s="2"/>
      <c r="U8" s="2"/>
    </row>
    <row r="9" spans="1:21">
      <c r="A9" s="91" t="s">
        <v>40</v>
      </c>
      <c r="B9" s="92"/>
      <c r="C9" s="22">
        <v>342</v>
      </c>
      <c r="D9" s="22">
        <v>349</v>
      </c>
      <c r="E9" s="15">
        <f t="shared" si="0"/>
        <v>2.046783625730994E-2</v>
      </c>
      <c r="F9" s="22">
        <v>228</v>
      </c>
      <c r="G9" s="22">
        <v>246</v>
      </c>
      <c r="H9" s="16">
        <f t="shared" si="1"/>
        <v>7.8947368421052627E-2</v>
      </c>
      <c r="I9" s="22">
        <v>182</v>
      </c>
      <c r="J9" s="22">
        <v>193</v>
      </c>
      <c r="K9" s="16">
        <f t="shared" si="2"/>
        <v>6.043956043956044E-2</v>
      </c>
      <c r="L9" s="17"/>
      <c r="M9" s="18">
        <v>343</v>
      </c>
      <c r="N9" s="18">
        <v>169</v>
      </c>
      <c r="O9" s="18">
        <v>167</v>
      </c>
      <c r="P9" s="19">
        <f t="shared" si="3"/>
        <v>1.0174927113702623</v>
      </c>
      <c r="Q9" s="19">
        <f t="shared" si="4"/>
        <v>1.455621301775148</v>
      </c>
      <c r="R9" s="20">
        <f t="shared" si="5"/>
        <v>1.1556886227544909</v>
      </c>
      <c r="S9" s="21"/>
      <c r="T9" s="2"/>
      <c r="U9" s="2"/>
    </row>
    <row r="10" spans="1:21">
      <c r="A10" s="91" t="s">
        <v>6</v>
      </c>
      <c r="B10" s="92"/>
      <c r="C10" s="22">
        <v>2072</v>
      </c>
      <c r="D10" s="22">
        <v>2052</v>
      </c>
      <c r="E10" s="15">
        <f t="shared" si="0"/>
        <v>-9.6525096525096523E-3</v>
      </c>
      <c r="F10" s="22">
        <v>1567</v>
      </c>
      <c r="G10" s="22">
        <v>1596</v>
      </c>
      <c r="H10" s="16">
        <f t="shared" si="1"/>
        <v>1.8506700701978303E-2</v>
      </c>
      <c r="I10" s="22">
        <v>1097</v>
      </c>
      <c r="J10" s="22">
        <v>1058</v>
      </c>
      <c r="K10" s="16">
        <f t="shared" si="2"/>
        <v>-3.5551504102096627E-2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0.9679245283018868</v>
      </c>
      <c r="Q10" s="19">
        <f t="shared" si="4"/>
        <v>1.4456521739130435</v>
      </c>
      <c r="R10" s="20">
        <f t="shared" si="5"/>
        <v>0.96886446886446886</v>
      </c>
      <c r="S10" s="21"/>
      <c r="T10" s="2"/>
      <c r="U10" s="2"/>
    </row>
    <row r="11" spans="1:21">
      <c r="A11" s="91" t="s">
        <v>7</v>
      </c>
      <c r="B11" s="92"/>
      <c r="C11" s="14">
        <v>501</v>
      </c>
      <c r="D11" s="14">
        <v>512</v>
      </c>
      <c r="E11" s="15">
        <f t="shared" si="0"/>
        <v>2.1956087824351298E-2</v>
      </c>
      <c r="F11" s="14">
        <v>455</v>
      </c>
      <c r="G11" s="14">
        <v>450</v>
      </c>
      <c r="H11" s="16">
        <f t="shared" si="1"/>
        <v>-1.098901098901099E-2</v>
      </c>
      <c r="I11" s="14">
        <v>365</v>
      </c>
      <c r="J11" s="14">
        <v>352</v>
      </c>
      <c r="K11" s="16">
        <f t="shared" si="2"/>
        <v>-3.5616438356164383E-2</v>
      </c>
      <c r="L11" s="17"/>
      <c r="M11" s="18">
        <v>575</v>
      </c>
      <c r="N11" s="18">
        <v>460</v>
      </c>
      <c r="O11" s="18">
        <v>443</v>
      </c>
      <c r="P11" s="19">
        <f t="shared" si="3"/>
        <v>0.89043478260869569</v>
      </c>
      <c r="Q11" s="19">
        <f t="shared" si="4"/>
        <v>0.97826086956521741</v>
      </c>
      <c r="R11" s="20">
        <f t="shared" si="5"/>
        <v>0.79458239277652365</v>
      </c>
      <c r="S11" s="21"/>
      <c r="T11" s="2"/>
      <c r="U11" s="2"/>
    </row>
    <row r="12" spans="1:21">
      <c r="A12" s="91" t="s">
        <v>8</v>
      </c>
      <c r="B12" s="92"/>
      <c r="C12" s="14">
        <v>947</v>
      </c>
      <c r="D12" s="14">
        <v>969</v>
      </c>
      <c r="E12" s="15">
        <f t="shared" si="0"/>
        <v>2.3231256599788808E-2</v>
      </c>
      <c r="F12" s="14">
        <v>751</v>
      </c>
      <c r="G12" s="14">
        <v>743</v>
      </c>
      <c r="H12" s="16">
        <f t="shared" si="1"/>
        <v>-1.0652463382157125E-2</v>
      </c>
      <c r="I12" s="14">
        <v>504</v>
      </c>
      <c r="J12" s="14">
        <v>494</v>
      </c>
      <c r="K12" s="16">
        <f t="shared" si="2"/>
        <v>-1.984126984126984E-2</v>
      </c>
      <c r="L12" s="17"/>
      <c r="M12" s="18">
        <v>985</v>
      </c>
      <c r="N12" s="18">
        <v>536</v>
      </c>
      <c r="O12" s="18">
        <v>525</v>
      </c>
      <c r="P12" s="19">
        <f t="shared" si="3"/>
        <v>0.98375634517766497</v>
      </c>
      <c r="Q12" s="19">
        <f t="shared" si="4"/>
        <v>1.3861940298507462</v>
      </c>
      <c r="R12" s="20">
        <f t="shared" si="5"/>
        <v>0.94095238095238098</v>
      </c>
      <c r="S12" s="21"/>
      <c r="T12" s="2"/>
      <c r="U12" s="2"/>
    </row>
    <row r="13" spans="1:21">
      <c r="A13" s="91" t="s">
        <v>9</v>
      </c>
      <c r="B13" s="92"/>
      <c r="C13" s="23">
        <v>64</v>
      </c>
      <c r="D13" s="23">
        <v>68</v>
      </c>
      <c r="E13" s="15">
        <f t="shared" si="0"/>
        <v>6.25E-2</v>
      </c>
      <c r="F13" s="23">
        <v>56</v>
      </c>
      <c r="G13" s="23">
        <v>46</v>
      </c>
      <c r="H13" s="16">
        <f t="shared" si="1"/>
        <v>-0.17857142857142858</v>
      </c>
      <c r="I13" s="23">
        <v>52</v>
      </c>
      <c r="J13" s="23">
        <v>37</v>
      </c>
      <c r="K13" s="16">
        <f t="shared" si="2"/>
        <v>-0.28846153846153844</v>
      </c>
      <c r="L13" s="17"/>
      <c r="M13" s="18">
        <v>64</v>
      </c>
      <c r="N13" s="18">
        <v>57</v>
      </c>
      <c r="O13" s="18">
        <v>55</v>
      </c>
      <c r="P13" s="19">
        <f t="shared" si="3"/>
        <v>1.0625</v>
      </c>
      <c r="Q13" s="19">
        <f t="shared" si="4"/>
        <v>0.80701754385964908</v>
      </c>
      <c r="R13" s="20">
        <f t="shared" si="5"/>
        <v>0.67272727272727273</v>
      </c>
      <c r="S13" s="21"/>
      <c r="T13" s="2"/>
      <c r="U13" s="2"/>
    </row>
    <row r="14" spans="1:21">
      <c r="A14" s="82" t="s">
        <v>10</v>
      </c>
      <c r="B14" s="83"/>
      <c r="C14" s="22">
        <v>898</v>
      </c>
      <c r="D14" s="22">
        <v>908</v>
      </c>
      <c r="E14" s="15">
        <f t="shared" si="0"/>
        <v>1.1135857461024499E-2</v>
      </c>
      <c r="F14" s="22">
        <v>382</v>
      </c>
      <c r="G14" s="22">
        <v>370</v>
      </c>
      <c r="H14" s="16">
        <f t="shared" si="1"/>
        <v>-3.1413612565445025E-2</v>
      </c>
      <c r="I14" s="22">
        <v>297</v>
      </c>
      <c r="J14" s="22">
        <v>285</v>
      </c>
      <c r="K14" s="16">
        <f t="shared" si="2"/>
        <v>-4.0404040404040407E-2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1.0044247787610618</v>
      </c>
      <c r="Q14" s="19">
        <f t="shared" si="4"/>
        <v>1.1349693251533743</v>
      </c>
      <c r="R14" s="20">
        <f t="shared" si="5"/>
        <v>0.90189873417721522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4482</v>
      </c>
      <c r="D15" s="26">
        <f>D7+D14</f>
        <v>4509</v>
      </c>
      <c r="E15" s="27">
        <f t="shared" si="0"/>
        <v>6.024096385542169E-3</v>
      </c>
      <c r="F15" s="25">
        <f>F7+F14</f>
        <v>3211</v>
      </c>
      <c r="G15" s="25">
        <f>G7+G14</f>
        <v>3205</v>
      </c>
      <c r="H15" s="28">
        <f t="shared" si="1"/>
        <v>-1.8685767673621925E-3</v>
      </c>
      <c r="I15" s="25">
        <f>I7+I14</f>
        <v>2315</v>
      </c>
      <c r="J15" s="25">
        <f>J7+J14</f>
        <v>2226</v>
      </c>
      <c r="K15" s="28">
        <f t="shared" si="2"/>
        <v>-3.8444924406047513E-2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0.97009466437177283</v>
      </c>
      <c r="Q15" s="31">
        <f t="shared" si="4"/>
        <v>1.2907772855416835</v>
      </c>
      <c r="R15" s="32">
        <f t="shared" si="5"/>
        <v>0.91567256273138631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270</v>
      </c>
      <c r="D17" s="43">
        <v>276</v>
      </c>
      <c r="E17" s="15">
        <f t="shared" ref="E17:E55" si="6">(D17-C17)/C17</f>
        <v>2.2222222222222223E-2</v>
      </c>
      <c r="F17" s="22">
        <v>187</v>
      </c>
      <c r="G17" s="22">
        <v>191</v>
      </c>
      <c r="H17" s="16">
        <f t="shared" ref="H17:H55" si="7">(G17-F17)/F17</f>
        <v>2.1390374331550801E-2</v>
      </c>
      <c r="I17" s="22">
        <v>141</v>
      </c>
      <c r="J17" s="22">
        <v>128</v>
      </c>
      <c r="K17" s="16">
        <f t="shared" ref="K17:K53" si="8">(J17-I17)/I17</f>
        <v>-9.2198581560283682E-2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0.91089108910891092</v>
      </c>
      <c r="Q17" s="19">
        <f t="shared" ref="Q17:Q31" si="10">G17/N17</f>
        <v>1.3356643356643356</v>
      </c>
      <c r="R17" s="20">
        <f t="shared" ref="R17:R31" si="11">J17/O17</f>
        <v>0.90140845070422537</v>
      </c>
      <c r="S17" s="21"/>
      <c r="T17" s="2"/>
      <c r="U17" s="2"/>
    </row>
    <row r="18" spans="1:21">
      <c r="A18" s="89"/>
      <c r="B18" s="42" t="s">
        <v>15</v>
      </c>
      <c r="C18" s="46">
        <v>391</v>
      </c>
      <c r="D18" s="47">
        <v>447</v>
      </c>
      <c r="E18" s="48">
        <f t="shared" si="6"/>
        <v>0.14322250639386189</v>
      </c>
      <c r="F18" s="46">
        <v>278</v>
      </c>
      <c r="G18" s="46">
        <v>309</v>
      </c>
      <c r="H18" s="49">
        <f t="shared" si="7"/>
        <v>0.11151079136690648</v>
      </c>
      <c r="I18" s="46">
        <v>205</v>
      </c>
      <c r="J18" s="46">
        <v>215</v>
      </c>
      <c r="K18" s="49">
        <f t="shared" si="8"/>
        <v>4.878048780487805E-2</v>
      </c>
      <c r="L18" s="44"/>
      <c r="M18" s="50">
        <v>442</v>
      </c>
      <c r="N18" s="50">
        <v>219</v>
      </c>
      <c r="O18" s="50">
        <v>217</v>
      </c>
      <c r="P18" s="19">
        <f t="shared" si="9"/>
        <v>1.0113122171945701</v>
      </c>
      <c r="Q18" s="19">
        <f t="shared" si="10"/>
        <v>1.4109589041095891</v>
      </c>
      <c r="R18" s="20">
        <f t="shared" si="11"/>
        <v>0.99078341013824889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132</v>
      </c>
      <c r="D19" s="53">
        <v>151</v>
      </c>
      <c r="E19" s="54">
        <f t="shared" si="6"/>
        <v>0.14393939393939395</v>
      </c>
      <c r="F19" s="52">
        <v>47</v>
      </c>
      <c r="G19" s="52">
        <v>37</v>
      </c>
      <c r="H19" s="55">
        <f t="shared" si="7"/>
        <v>-0.21276595744680851</v>
      </c>
      <c r="I19" s="52">
        <v>31</v>
      </c>
      <c r="J19" s="52">
        <v>22</v>
      </c>
      <c r="K19" s="55">
        <f t="shared" si="8"/>
        <v>-0.29032258064516131</v>
      </c>
      <c r="L19" s="56"/>
      <c r="M19" s="57">
        <v>153</v>
      </c>
      <c r="N19" s="57">
        <v>42</v>
      </c>
      <c r="O19" s="57">
        <v>40</v>
      </c>
      <c r="P19" s="58">
        <f t="shared" si="9"/>
        <v>0.98692810457516345</v>
      </c>
      <c r="Q19" s="58">
        <f t="shared" si="10"/>
        <v>0.88095238095238093</v>
      </c>
      <c r="R19" s="59">
        <f t="shared" si="11"/>
        <v>0.55000000000000004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335</v>
      </c>
      <c r="D20" s="47">
        <v>322</v>
      </c>
      <c r="E20" s="48">
        <f t="shared" si="6"/>
        <v>-3.880597014925373E-2</v>
      </c>
      <c r="F20" s="46">
        <v>233</v>
      </c>
      <c r="G20" s="46">
        <v>240</v>
      </c>
      <c r="H20" s="49">
        <f t="shared" si="7"/>
        <v>3.0042918454935622E-2</v>
      </c>
      <c r="I20" s="46">
        <v>157</v>
      </c>
      <c r="J20" s="46">
        <v>159</v>
      </c>
      <c r="K20" s="16">
        <f t="shared" si="8"/>
        <v>1.2738853503184714E-2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0.96119402985074631</v>
      </c>
      <c r="Q20" s="61">
        <f t="shared" si="10"/>
        <v>1.5286624203821657</v>
      </c>
      <c r="R20" s="62">
        <f t="shared" si="11"/>
        <v>1.0392156862745099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567</v>
      </c>
      <c r="D21" s="43">
        <v>556</v>
      </c>
      <c r="E21" s="15">
        <f t="shared" si="6"/>
        <v>-1.9400352733686066E-2</v>
      </c>
      <c r="F21" s="22">
        <v>414</v>
      </c>
      <c r="G21" s="22">
        <v>421</v>
      </c>
      <c r="H21" s="16">
        <f t="shared" si="7"/>
        <v>1.6908212560386472E-2</v>
      </c>
      <c r="I21" s="22">
        <v>299</v>
      </c>
      <c r="J21" s="22">
        <v>286</v>
      </c>
      <c r="K21" s="49">
        <f t="shared" si="8"/>
        <v>-4.3478260869565216E-2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0.98059964726631388</v>
      </c>
      <c r="Q21" s="19">
        <f t="shared" si="10"/>
        <v>1.3848684210526316</v>
      </c>
      <c r="R21" s="20">
        <f t="shared" si="11"/>
        <v>0.95973154362416102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184</v>
      </c>
      <c r="D22" s="53">
        <v>185</v>
      </c>
      <c r="E22" s="54">
        <f t="shared" si="6"/>
        <v>5.434782608695652E-3</v>
      </c>
      <c r="F22" s="52">
        <v>90</v>
      </c>
      <c r="G22" s="52">
        <v>79</v>
      </c>
      <c r="H22" s="55">
        <f t="shared" si="7"/>
        <v>-0.12222222222222222</v>
      </c>
      <c r="I22" s="52">
        <v>70</v>
      </c>
      <c r="J22" s="52">
        <v>61</v>
      </c>
      <c r="K22" s="55">
        <f t="shared" si="8"/>
        <v>-0.12857142857142856</v>
      </c>
      <c r="L22" s="56"/>
      <c r="M22" s="57">
        <v>186</v>
      </c>
      <c r="N22" s="57">
        <v>75</v>
      </c>
      <c r="O22" s="57">
        <v>75</v>
      </c>
      <c r="P22" s="58">
        <f t="shared" si="9"/>
        <v>0.9946236559139785</v>
      </c>
      <c r="Q22" s="58">
        <f t="shared" si="10"/>
        <v>1.0533333333333332</v>
      </c>
      <c r="R22" s="59">
        <f t="shared" si="11"/>
        <v>0.81333333333333335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348</v>
      </c>
      <c r="E23" s="48">
        <f t="shared" si="6"/>
        <v>2.0527859237536656E-2</v>
      </c>
      <c r="F23" s="46">
        <v>231</v>
      </c>
      <c r="G23" s="46">
        <v>260</v>
      </c>
      <c r="H23" s="49">
        <f t="shared" si="7"/>
        <v>0.12554112554112554</v>
      </c>
      <c r="I23" s="46">
        <v>154</v>
      </c>
      <c r="J23" s="46">
        <v>172</v>
      </c>
      <c r="K23" s="16">
        <f t="shared" si="8"/>
        <v>0.11688311688311688</v>
      </c>
      <c r="L23" s="44"/>
      <c r="M23" s="50">
        <v>307</v>
      </c>
      <c r="N23" s="50">
        <v>129</v>
      </c>
      <c r="O23" s="50">
        <v>128</v>
      </c>
      <c r="P23" s="61">
        <f t="shared" si="9"/>
        <v>1.1335504885993486</v>
      </c>
      <c r="Q23" s="61">
        <f t="shared" si="10"/>
        <v>2.0155038759689923</v>
      </c>
      <c r="R23" s="62">
        <f t="shared" si="11"/>
        <v>1.34375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526</v>
      </c>
      <c r="D24" s="43">
        <v>532</v>
      </c>
      <c r="E24" s="15">
        <f t="shared" si="6"/>
        <v>1.1406844106463879E-2</v>
      </c>
      <c r="F24" s="22">
        <v>375</v>
      </c>
      <c r="G24" s="22">
        <v>403</v>
      </c>
      <c r="H24" s="16">
        <f t="shared" si="7"/>
        <v>7.4666666666666673E-2</v>
      </c>
      <c r="I24" s="22">
        <v>261</v>
      </c>
      <c r="J24" s="22">
        <v>273</v>
      </c>
      <c r="K24" s="49">
        <f t="shared" si="8"/>
        <v>4.5977011494252873E-2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1.112970711297071</v>
      </c>
      <c r="Q24" s="19">
        <f t="shared" si="10"/>
        <v>1.7911111111111111</v>
      </c>
      <c r="R24" s="20">
        <f t="shared" si="11"/>
        <v>1.2242152466367713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243</v>
      </c>
      <c r="D25" s="53">
        <v>221</v>
      </c>
      <c r="E25" s="54">
        <f t="shared" si="6"/>
        <v>-9.0534979423868317E-2</v>
      </c>
      <c r="F25" s="52">
        <v>75</v>
      </c>
      <c r="G25" s="52">
        <v>63</v>
      </c>
      <c r="H25" s="55">
        <f t="shared" si="7"/>
        <v>-0.16</v>
      </c>
      <c r="I25" s="52">
        <v>63</v>
      </c>
      <c r="J25" s="52">
        <v>53</v>
      </c>
      <c r="K25" s="55">
        <f t="shared" si="8"/>
        <v>-0.15873015873015872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1.0677966101694916</v>
      </c>
      <c r="R25" s="59">
        <f t="shared" si="11"/>
        <v>0.91379310344827591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223</v>
      </c>
      <c r="D26" s="47">
        <v>246</v>
      </c>
      <c r="E26" s="48">
        <f t="shared" si="6"/>
        <v>0.1031390134529148</v>
      </c>
      <c r="F26" s="46">
        <v>161</v>
      </c>
      <c r="G26" s="46">
        <v>184</v>
      </c>
      <c r="H26" s="49">
        <f t="shared" si="7"/>
        <v>0.14285714285714285</v>
      </c>
      <c r="I26" s="46">
        <v>116</v>
      </c>
      <c r="J26" s="46">
        <v>128</v>
      </c>
      <c r="K26" s="16">
        <f t="shared" si="8"/>
        <v>0.10344827586206896</v>
      </c>
      <c r="L26" s="44"/>
      <c r="M26" s="50">
        <v>217</v>
      </c>
      <c r="N26" s="50">
        <v>104</v>
      </c>
      <c r="O26" s="50">
        <v>102</v>
      </c>
      <c r="P26" s="61">
        <f t="shared" si="9"/>
        <v>1.1336405529953917</v>
      </c>
      <c r="Q26" s="61">
        <f t="shared" si="10"/>
        <v>1.7692307692307692</v>
      </c>
      <c r="R26" s="62">
        <f t="shared" si="11"/>
        <v>1.2549019607843137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322</v>
      </c>
      <c r="D27" s="43">
        <v>345</v>
      </c>
      <c r="E27" s="15">
        <f t="shared" si="6"/>
        <v>7.1428571428571425E-2</v>
      </c>
      <c r="F27" s="22">
        <v>251</v>
      </c>
      <c r="G27" s="22">
        <v>268</v>
      </c>
      <c r="H27" s="16">
        <f t="shared" si="7"/>
        <v>6.7729083665338641E-2</v>
      </c>
      <c r="I27" s="22">
        <v>198</v>
      </c>
      <c r="J27" s="22">
        <v>193</v>
      </c>
      <c r="K27" s="49">
        <f t="shared" si="8"/>
        <v>-2.5252525252525252E-2</v>
      </c>
      <c r="L27" s="44"/>
      <c r="M27" s="18">
        <v>316</v>
      </c>
      <c r="N27" s="18">
        <v>185</v>
      </c>
      <c r="O27" s="18">
        <v>182</v>
      </c>
      <c r="P27" s="19">
        <f t="shared" si="9"/>
        <v>1.0917721518987342</v>
      </c>
      <c r="Q27" s="19">
        <f t="shared" si="10"/>
        <v>1.4486486486486487</v>
      </c>
      <c r="R27" s="20">
        <f t="shared" si="11"/>
        <v>1.0604395604395604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12</v>
      </c>
      <c r="J28" s="52">
        <v>10</v>
      </c>
      <c r="K28" s="55">
        <f t="shared" si="8"/>
        <v>-0.16666666666666666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0.76923076923076927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74</v>
      </c>
      <c r="D29" s="47">
        <v>66</v>
      </c>
      <c r="E29" s="48">
        <f t="shared" si="6"/>
        <v>-0.10810810810810811</v>
      </c>
      <c r="F29" s="46">
        <v>59</v>
      </c>
      <c r="G29" s="46">
        <v>50</v>
      </c>
      <c r="H29" s="49">
        <f t="shared" si="7"/>
        <v>-0.15254237288135594</v>
      </c>
      <c r="I29" s="46">
        <v>51</v>
      </c>
      <c r="J29" s="46">
        <v>35</v>
      </c>
      <c r="K29" s="16">
        <f t="shared" si="8"/>
        <v>-0.31372549019607843</v>
      </c>
      <c r="L29" s="44"/>
      <c r="M29" s="50">
        <v>75</v>
      </c>
      <c r="N29" s="50">
        <v>48</v>
      </c>
      <c r="O29" s="50">
        <v>48</v>
      </c>
      <c r="P29" s="61">
        <f t="shared" si="9"/>
        <v>0.88</v>
      </c>
      <c r="Q29" s="61">
        <f t="shared" si="10"/>
        <v>1.0416666666666667</v>
      </c>
      <c r="R29" s="62">
        <f t="shared" si="11"/>
        <v>0.72916666666666663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135</v>
      </c>
      <c r="D30" s="43">
        <v>134</v>
      </c>
      <c r="E30" s="15">
        <f t="shared" si="6"/>
        <v>-7.4074074074074077E-3</v>
      </c>
      <c r="F30" s="22">
        <v>107</v>
      </c>
      <c r="G30" s="22">
        <v>97</v>
      </c>
      <c r="H30" s="16">
        <f t="shared" si="7"/>
        <v>-9.3457943925233641E-2</v>
      </c>
      <c r="I30" s="22">
        <v>81</v>
      </c>
      <c r="J30" s="22">
        <v>67</v>
      </c>
      <c r="K30" s="49">
        <f t="shared" si="8"/>
        <v>-0.1728395061728395</v>
      </c>
      <c r="L30" s="44"/>
      <c r="M30" s="18">
        <v>139</v>
      </c>
      <c r="N30" s="18">
        <v>83</v>
      </c>
      <c r="O30" s="18">
        <v>81</v>
      </c>
      <c r="P30" s="19">
        <f t="shared" si="9"/>
        <v>0.96402877697841727</v>
      </c>
      <c r="Q30" s="19">
        <f t="shared" si="10"/>
        <v>1.1686746987951808</v>
      </c>
      <c r="R30" s="20">
        <f t="shared" si="11"/>
        <v>0.8271604938271605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111</v>
      </c>
      <c r="D31" s="53">
        <v>117</v>
      </c>
      <c r="E31" s="54">
        <f t="shared" si="6"/>
        <v>5.4054054054054057E-2</v>
      </c>
      <c r="F31" s="52">
        <v>71</v>
      </c>
      <c r="G31" s="52">
        <v>87</v>
      </c>
      <c r="H31" s="55">
        <f t="shared" si="7"/>
        <v>0.22535211267605634</v>
      </c>
      <c r="I31" s="52">
        <v>50</v>
      </c>
      <c r="J31" s="52">
        <v>70</v>
      </c>
      <c r="K31" s="55">
        <f t="shared" si="8"/>
        <v>0.4</v>
      </c>
      <c r="L31" s="56"/>
      <c r="M31" s="57">
        <v>112</v>
      </c>
      <c r="N31" s="57">
        <v>63</v>
      </c>
      <c r="O31" s="57">
        <v>56</v>
      </c>
      <c r="P31" s="58">
        <f t="shared" si="9"/>
        <v>1.0446428571428572</v>
      </c>
      <c r="Q31" s="58">
        <f t="shared" si="10"/>
        <v>1.3809523809523809</v>
      </c>
      <c r="R31" s="59">
        <f t="shared" si="11"/>
        <v>1.25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20</v>
      </c>
      <c r="J32" s="46">
        <v>12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42</v>
      </c>
      <c r="D33" s="43">
        <v>36</v>
      </c>
      <c r="E33" s="15">
        <f t="shared" si="6"/>
        <v>-0.14285714285714285</v>
      </c>
      <c r="F33" s="22">
        <v>33</v>
      </c>
      <c r="G33" s="22">
        <v>26</v>
      </c>
      <c r="H33" s="16">
        <f t="shared" si="7"/>
        <v>-0.21212121212121213</v>
      </c>
      <c r="I33" s="22">
        <v>27</v>
      </c>
      <c r="J33" s="22">
        <v>21</v>
      </c>
      <c r="K33" s="49">
        <f t="shared" si="8"/>
        <v>-0.22222222222222221</v>
      </c>
      <c r="L33" s="44"/>
      <c r="M33" s="18">
        <v>44</v>
      </c>
      <c r="N33" s="18">
        <v>26</v>
      </c>
      <c r="O33" s="18">
        <v>26</v>
      </c>
      <c r="P33" s="19">
        <f t="shared" si="9"/>
        <v>0.81818181818181823</v>
      </c>
      <c r="Q33" s="19">
        <f t="shared" ref="Q33:Q42" si="12">G33/N33</f>
        <v>1</v>
      </c>
      <c r="R33" s="20">
        <f t="shared" ref="R33:R42" si="13">J33/O33</f>
        <v>0.80769230769230771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36</v>
      </c>
      <c r="G34" s="52">
        <v>28</v>
      </c>
      <c r="H34" s="55">
        <f t="shared" si="7"/>
        <v>-0.22222222222222221</v>
      </c>
      <c r="I34" s="52">
        <v>32</v>
      </c>
      <c r="J34" s="52">
        <v>27</v>
      </c>
      <c r="K34" s="55">
        <f t="shared" si="8"/>
        <v>-0.15625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0.8</v>
      </c>
      <c r="R34" s="59">
        <f t="shared" si="13"/>
        <v>0.77142857142857146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106</v>
      </c>
      <c r="D35" s="47">
        <v>134</v>
      </c>
      <c r="E35" s="48">
        <f t="shared" si="6"/>
        <v>0.26415094339622641</v>
      </c>
      <c r="F35" s="46">
        <v>75</v>
      </c>
      <c r="G35" s="46">
        <v>100</v>
      </c>
      <c r="H35" s="49">
        <f t="shared" si="7"/>
        <v>0.33333333333333331</v>
      </c>
      <c r="I35" s="46">
        <v>59</v>
      </c>
      <c r="J35" s="46">
        <v>76</v>
      </c>
      <c r="K35" s="16">
        <f t="shared" si="8"/>
        <v>0.28813559322033899</v>
      </c>
      <c r="L35" s="44"/>
      <c r="M35" s="50">
        <v>107</v>
      </c>
      <c r="N35" s="50">
        <v>57</v>
      </c>
      <c r="O35" s="50">
        <v>57</v>
      </c>
      <c r="P35" s="61">
        <f t="shared" si="9"/>
        <v>1.2523364485981308</v>
      </c>
      <c r="Q35" s="61">
        <f t="shared" si="12"/>
        <v>1.7543859649122806</v>
      </c>
      <c r="R35" s="62">
        <f t="shared" si="13"/>
        <v>1.3333333333333333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224</v>
      </c>
      <c r="D36" s="43">
        <v>252</v>
      </c>
      <c r="E36" s="15">
        <f t="shared" si="6"/>
        <v>0.125</v>
      </c>
      <c r="F36" s="22">
        <v>171</v>
      </c>
      <c r="G36" s="22">
        <v>189</v>
      </c>
      <c r="H36" s="16">
        <f t="shared" si="7"/>
        <v>0.10526315789473684</v>
      </c>
      <c r="I36" s="22">
        <v>134</v>
      </c>
      <c r="J36" s="22">
        <v>150</v>
      </c>
      <c r="K36" s="49">
        <f t="shared" si="8"/>
        <v>0.11940298507462686</v>
      </c>
      <c r="L36" s="44"/>
      <c r="M36" s="18">
        <v>228</v>
      </c>
      <c r="N36" s="18">
        <v>137</v>
      </c>
      <c r="O36" s="18">
        <v>135</v>
      </c>
      <c r="P36" s="19">
        <f t="shared" si="9"/>
        <v>1.1052631578947369</v>
      </c>
      <c r="Q36" s="19">
        <f t="shared" si="12"/>
        <v>1.3795620437956204</v>
      </c>
      <c r="R36" s="20">
        <f t="shared" si="13"/>
        <v>1.1111111111111112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44</v>
      </c>
      <c r="D37" s="53">
        <v>53</v>
      </c>
      <c r="E37" s="54">
        <f t="shared" si="6"/>
        <v>0.20454545454545456</v>
      </c>
      <c r="F37" s="52">
        <v>31</v>
      </c>
      <c r="G37" s="52">
        <v>35</v>
      </c>
      <c r="H37" s="55">
        <f t="shared" si="7"/>
        <v>0.12903225806451613</v>
      </c>
      <c r="I37" s="52">
        <v>25</v>
      </c>
      <c r="J37" s="52">
        <v>27</v>
      </c>
      <c r="K37" s="55">
        <f t="shared" si="8"/>
        <v>0.08</v>
      </c>
      <c r="L37" s="56"/>
      <c r="M37" s="57">
        <v>45</v>
      </c>
      <c r="N37" s="57">
        <v>24</v>
      </c>
      <c r="O37" s="57">
        <v>24</v>
      </c>
      <c r="P37" s="58">
        <f t="shared" si="9"/>
        <v>1.1777777777777778</v>
      </c>
      <c r="Q37" s="58">
        <f t="shared" si="12"/>
        <v>1.4583333333333333</v>
      </c>
      <c r="R37" s="59">
        <f t="shared" si="13"/>
        <v>1.125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9</v>
      </c>
      <c r="K38" s="16">
        <f t="shared" si="8"/>
        <v>0.5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2.6666666666666665</v>
      </c>
      <c r="R38" s="77">
        <f t="shared" si="13"/>
        <v>1.5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39</v>
      </c>
      <c r="D39" s="43">
        <v>39</v>
      </c>
      <c r="E39" s="15">
        <f t="shared" si="6"/>
        <v>0</v>
      </c>
      <c r="F39" s="22">
        <v>30</v>
      </c>
      <c r="G39" s="22">
        <v>33</v>
      </c>
      <c r="H39" s="16">
        <f t="shared" si="7"/>
        <v>0.1</v>
      </c>
      <c r="I39" s="22">
        <v>20</v>
      </c>
      <c r="J39" s="22">
        <v>17</v>
      </c>
      <c r="K39" s="49">
        <f t="shared" si="8"/>
        <v>-0.15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1.5714285714285714</v>
      </c>
      <c r="R39" s="20">
        <f t="shared" si="13"/>
        <v>0.80952380952380953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7</v>
      </c>
      <c r="H40" s="55">
        <f t="shared" si="7"/>
        <v>-0.36363636363636365</v>
      </c>
      <c r="I40" s="52">
        <v>8</v>
      </c>
      <c r="J40" s="52">
        <v>6</v>
      </c>
      <c r="K40" s="55">
        <f t="shared" si="8"/>
        <v>-0.25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572</v>
      </c>
      <c r="D41" s="70">
        <v>526</v>
      </c>
      <c r="E41" s="71">
        <f t="shared" si="6"/>
        <v>-8.0419580419580416E-2</v>
      </c>
      <c r="F41" s="72">
        <v>496</v>
      </c>
      <c r="G41" s="72">
        <v>455</v>
      </c>
      <c r="H41" s="73">
        <f t="shared" si="7"/>
        <v>-8.2661290322580641E-2</v>
      </c>
      <c r="I41" s="72">
        <v>338</v>
      </c>
      <c r="J41" s="72">
        <v>296</v>
      </c>
      <c r="K41" s="16">
        <f t="shared" si="8"/>
        <v>-0.1242603550295858</v>
      </c>
      <c r="L41" s="74"/>
      <c r="M41" s="75">
        <v>590</v>
      </c>
      <c r="N41" s="75">
        <v>349</v>
      </c>
      <c r="O41" s="75">
        <v>346</v>
      </c>
      <c r="P41" s="76">
        <f t="shared" si="9"/>
        <v>0.8915254237288136</v>
      </c>
      <c r="Q41" s="76">
        <f t="shared" si="12"/>
        <v>1.3037249283667622</v>
      </c>
      <c r="R41" s="77">
        <f t="shared" si="13"/>
        <v>0.8554913294797688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1132</v>
      </c>
      <c r="D42" s="53">
        <v>1058</v>
      </c>
      <c r="E42" s="54">
        <f t="shared" si="6"/>
        <v>-6.5371024734982339E-2</v>
      </c>
      <c r="F42" s="52">
        <v>993</v>
      </c>
      <c r="G42" s="52">
        <v>920</v>
      </c>
      <c r="H42" s="55">
        <f t="shared" si="7"/>
        <v>-7.3514602215508554E-2</v>
      </c>
      <c r="I42" s="52">
        <v>685</v>
      </c>
      <c r="J42" s="52">
        <v>623</v>
      </c>
      <c r="K42" s="55">
        <f t="shared" si="8"/>
        <v>-9.0510948905109495E-2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0.88240200166805671</v>
      </c>
      <c r="Q42" s="58">
        <f t="shared" si="12"/>
        <v>1.2283044058744994</v>
      </c>
      <c r="R42" s="59">
        <f t="shared" si="13"/>
        <v>0.85342465753424657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4</v>
      </c>
      <c r="D43" s="63">
        <v>3</v>
      </c>
      <c r="E43" s="48">
        <f t="shared" si="6"/>
        <v>-0.25</v>
      </c>
      <c r="F43" s="46">
        <v>4</v>
      </c>
      <c r="G43" s="63">
        <v>2</v>
      </c>
      <c r="H43" s="49">
        <f t="shared" si="7"/>
        <v>-0.5</v>
      </c>
      <c r="I43" s="46">
        <v>3</v>
      </c>
      <c r="J43" s="23">
        <v>2</v>
      </c>
      <c r="K43" s="16">
        <f t="shared" si="8"/>
        <v>-0.33333333333333331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20</v>
      </c>
      <c r="D44" s="43">
        <v>26</v>
      </c>
      <c r="E44" s="15">
        <f t="shared" si="6"/>
        <v>0.3</v>
      </c>
      <c r="F44" s="22">
        <v>19</v>
      </c>
      <c r="G44" s="22">
        <v>23</v>
      </c>
      <c r="H44" s="49">
        <f t="shared" si="7"/>
        <v>0.21052631578947367</v>
      </c>
      <c r="I44" s="22">
        <v>14</v>
      </c>
      <c r="J44" s="22">
        <v>18</v>
      </c>
      <c r="K44" s="49">
        <f t="shared" si="8"/>
        <v>0.2857142857142857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1.1304347826086956</v>
      </c>
      <c r="Q44" s="19">
        <f>G44/N44</f>
        <v>1.3529411764705883</v>
      </c>
      <c r="R44" s="20">
        <f>J44/O44</f>
        <v>1.125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22</v>
      </c>
      <c r="H45" s="55">
        <f t="shared" si="7"/>
        <v>1.75</v>
      </c>
      <c r="I45" s="52">
        <v>6</v>
      </c>
      <c r="J45" s="52">
        <v>9</v>
      </c>
      <c r="K45" s="55">
        <f t="shared" si="8"/>
        <v>0.5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3.1428571428571428</v>
      </c>
      <c r="R45" s="59">
        <f>J45/O45</f>
        <v>1.2857142857142858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8</v>
      </c>
      <c r="E46" s="48">
        <f t="shared" si="6"/>
        <v>-0.38461538461538464</v>
      </c>
      <c r="F46" s="46">
        <v>12</v>
      </c>
      <c r="G46" s="46">
        <v>7</v>
      </c>
      <c r="H46" s="49">
        <f t="shared" si="7"/>
        <v>-0.41666666666666669</v>
      </c>
      <c r="I46" s="46">
        <v>11</v>
      </c>
      <c r="J46" s="46">
        <v>3</v>
      </c>
      <c r="K46" s="16">
        <f t="shared" si="8"/>
        <v>-0.72727272727272729</v>
      </c>
      <c r="L46" s="64"/>
      <c r="M46" s="50">
        <v>13</v>
      </c>
      <c r="N46" s="50">
        <v>11</v>
      </c>
      <c r="O46" s="50">
        <v>11</v>
      </c>
      <c r="P46" s="61">
        <f t="shared" si="14"/>
        <v>0.61538461538461542</v>
      </c>
      <c r="Q46" s="61">
        <f>G46/N46</f>
        <v>0.63636363636363635</v>
      </c>
      <c r="R46" s="62">
        <f>J46/O46</f>
        <v>0.27272727272727271</v>
      </c>
      <c r="S46" s="21"/>
    </row>
    <row r="47" spans="1:21" ht="15.75" thickBot="1">
      <c r="A47" s="80"/>
      <c r="B47" s="51" t="s">
        <v>15</v>
      </c>
      <c r="C47" s="52">
        <v>25</v>
      </c>
      <c r="D47" s="53">
        <v>14</v>
      </c>
      <c r="E47" s="54">
        <f t="shared" si="6"/>
        <v>-0.44</v>
      </c>
      <c r="F47" s="52">
        <v>24</v>
      </c>
      <c r="G47" s="52">
        <v>12</v>
      </c>
      <c r="H47" s="55">
        <f t="shared" si="7"/>
        <v>-0.5</v>
      </c>
      <c r="I47" s="52">
        <v>20</v>
      </c>
      <c r="J47" s="52">
        <v>8</v>
      </c>
      <c r="K47" s="55">
        <f t="shared" si="8"/>
        <v>-0.6</v>
      </c>
      <c r="L47" s="65"/>
      <c r="M47" s="57">
        <v>28</v>
      </c>
      <c r="N47" s="57">
        <v>23</v>
      </c>
      <c r="O47" s="57">
        <v>23</v>
      </c>
      <c r="P47" s="58">
        <f t="shared" si="14"/>
        <v>0.5</v>
      </c>
      <c r="Q47" s="58">
        <f>G47/N47</f>
        <v>0.52173913043478259</v>
      </c>
      <c r="R47" s="59">
        <f>J47/O47</f>
        <v>0.34782608695652173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2</v>
      </c>
      <c r="E48" s="48">
        <f t="shared" si="6"/>
        <v>0</v>
      </c>
      <c r="F48" s="46">
        <v>2</v>
      </c>
      <c r="G48" s="46">
        <v>1</v>
      </c>
      <c r="H48" s="73">
        <f t="shared" si="7"/>
        <v>-0.5</v>
      </c>
      <c r="I48" s="46">
        <v>2</v>
      </c>
      <c r="J48" s="46">
        <v>1</v>
      </c>
      <c r="K48" s="16">
        <f t="shared" si="8"/>
        <v>-0.5</v>
      </c>
      <c r="L48" s="64"/>
      <c r="M48" s="50">
        <v>2</v>
      </c>
      <c r="N48" s="50">
        <v>2</v>
      </c>
      <c r="O48" s="50">
        <v>2</v>
      </c>
      <c r="P48" s="61">
        <f t="shared" si="14"/>
        <v>1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8</v>
      </c>
      <c r="E49" s="54">
        <f t="shared" si="6"/>
        <v>0.14285714285714285</v>
      </c>
      <c r="F49" s="52">
        <v>7</v>
      </c>
      <c r="G49" s="52">
        <v>4</v>
      </c>
      <c r="H49" s="55">
        <f t="shared" si="7"/>
        <v>-0.42857142857142855</v>
      </c>
      <c r="I49" s="52">
        <v>4</v>
      </c>
      <c r="J49" s="52">
        <v>3</v>
      </c>
      <c r="K49" s="55">
        <f t="shared" si="8"/>
        <v>-0.25</v>
      </c>
      <c r="L49" s="65"/>
      <c r="M49" s="57">
        <v>7</v>
      </c>
      <c r="N49" s="57">
        <v>5</v>
      </c>
      <c r="O49" s="57">
        <v>4</v>
      </c>
      <c r="P49" s="58">
        <f t="shared" si="14"/>
        <v>1.1428571428571428</v>
      </c>
      <c r="Q49" s="58">
        <f>G49/N49</f>
        <v>0.8</v>
      </c>
      <c r="R49" s="59">
        <f>J49/O49</f>
        <v>0.75</v>
      </c>
      <c r="S49" s="21"/>
    </row>
    <row r="50" spans="1:19" ht="15.75" thickBot="1">
      <c r="A50" s="80" t="s">
        <v>27</v>
      </c>
      <c r="B50" s="42" t="s">
        <v>14</v>
      </c>
      <c r="C50" s="46">
        <v>54</v>
      </c>
      <c r="D50" s="47">
        <v>60</v>
      </c>
      <c r="E50" s="48">
        <f t="shared" si="6"/>
        <v>0.1111111111111111</v>
      </c>
      <c r="F50" s="46">
        <v>42</v>
      </c>
      <c r="G50" s="46">
        <v>54</v>
      </c>
      <c r="H50" s="49">
        <f t="shared" si="7"/>
        <v>0.2857142857142857</v>
      </c>
      <c r="I50" s="46">
        <v>23</v>
      </c>
      <c r="J50" s="46">
        <v>26</v>
      </c>
      <c r="K50" s="16">
        <f t="shared" si="8"/>
        <v>0.13043478260869565</v>
      </c>
      <c r="L50" s="64"/>
      <c r="M50" s="50">
        <v>87</v>
      </c>
      <c r="N50" s="50">
        <v>59</v>
      </c>
      <c r="O50" s="50">
        <v>59</v>
      </c>
      <c r="P50" s="61">
        <f t="shared" si="14"/>
        <v>0.68965517241379315</v>
      </c>
      <c r="Q50" s="61">
        <f>G50/N50</f>
        <v>0.9152542372881356</v>
      </c>
      <c r="R50" s="62">
        <f>J50/O50</f>
        <v>0.44067796610169491</v>
      </c>
      <c r="S50" s="21"/>
    </row>
    <row r="51" spans="1:19" ht="15.75" thickBot="1">
      <c r="A51" s="80"/>
      <c r="B51" s="51" t="s">
        <v>15</v>
      </c>
      <c r="C51" s="52">
        <v>100</v>
      </c>
      <c r="D51" s="53">
        <v>102</v>
      </c>
      <c r="E51" s="54">
        <f t="shared" si="6"/>
        <v>0.02</v>
      </c>
      <c r="F51" s="52">
        <v>78</v>
      </c>
      <c r="G51" s="52">
        <v>85</v>
      </c>
      <c r="H51" s="55">
        <f t="shared" si="7"/>
        <v>8.9743589743589744E-2</v>
      </c>
      <c r="I51" s="52">
        <v>43</v>
      </c>
      <c r="J51" s="52">
        <v>44</v>
      </c>
      <c r="K51" s="55">
        <f t="shared" si="8"/>
        <v>2.3255813953488372E-2</v>
      </c>
      <c r="L51" s="65"/>
      <c r="M51" s="57">
        <v>159</v>
      </c>
      <c r="N51" s="57">
        <v>114</v>
      </c>
      <c r="O51" s="57">
        <v>112</v>
      </c>
      <c r="P51" s="58">
        <f t="shared" si="14"/>
        <v>0.64150943396226412</v>
      </c>
      <c r="Q51" s="58">
        <f>G51/N51</f>
        <v>0.74561403508771928</v>
      </c>
      <c r="R51" s="59">
        <f>J51/O51</f>
        <v>0.39285714285714285</v>
      </c>
      <c r="S51" s="21"/>
    </row>
    <row r="52" spans="1:19" ht="15.75" thickBot="1">
      <c r="A52" s="80" t="s">
        <v>28</v>
      </c>
      <c r="B52" s="42" t="s">
        <v>14</v>
      </c>
      <c r="C52" s="46">
        <v>33</v>
      </c>
      <c r="D52" s="47">
        <v>24</v>
      </c>
      <c r="E52" s="48">
        <f t="shared" si="6"/>
        <v>-0.27272727272727271</v>
      </c>
      <c r="F52" s="46">
        <v>31</v>
      </c>
      <c r="G52" s="46">
        <v>22</v>
      </c>
      <c r="H52" s="49">
        <f t="shared" si="7"/>
        <v>-0.29032258064516131</v>
      </c>
      <c r="I52" s="46">
        <v>16</v>
      </c>
      <c r="J52" s="46">
        <v>9</v>
      </c>
      <c r="K52" s="16">
        <f t="shared" si="8"/>
        <v>-0.4375</v>
      </c>
      <c r="L52" s="64"/>
      <c r="M52" s="50">
        <v>34</v>
      </c>
      <c r="N52" s="50">
        <v>17</v>
      </c>
      <c r="O52" s="50">
        <v>17</v>
      </c>
      <c r="P52" s="61">
        <f t="shared" si="14"/>
        <v>0.70588235294117652</v>
      </c>
      <c r="Q52" s="61">
        <f>G52/N52</f>
        <v>1.2941176470588236</v>
      </c>
      <c r="R52" s="62">
        <f>J52/O52</f>
        <v>0.52941176470588236</v>
      </c>
      <c r="S52" s="21"/>
    </row>
    <row r="53" spans="1:19" ht="15.75" thickBot="1">
      <c r="A53" s="80"/>
      <c r="B53" s="51" t="s">
        <v>15</v>
      </c>
      <c r="C53" s="52">
        <v>47</v>
      </c>
      <c r="D53" s="53">
        <v>44</v>
      </c>
      <c r="E53" s="54">
        <f t="shared" si="6"/>
        <v>-6.3829787234042548E-2</v>
      </c>
      <c r="F53" s="52">
        <v>45</v>
      </c>
      <c r="G53" s="52">
        <v>41</v>
      </c>
      <c r="H53" s="55">
        <f t="shared" si="7"/>
        <v>-8.8888888888888892E-2</v>
      </c>
      <c r="I53" s="52">
        <v>24</v>
      </c>
      <c r="J53" s="52">
        <v>20</v>
      </c>
      <c r="K53" s="55">
        <f t="shared" si="8"/>
        <v>-0.16666666666666666</v>
      </c>
      <c r="L53" s="65"/>
      <c r="M53" s="57">
        <v>67</v>
      </c>
      <c r="N53" s="57">
        <v>45</v>
      </c>
      <c r="O53" s="57">
        <v>43</v>
      </c>
      <c r="P53" s="58">
        <f t="shared" si="14"/>
        <v>0.65671641791044777</v>
      </c>
      <c r="Q53" s="58">
        <f>G53/N53</f>
        <v>0.91111111111111109</v>
      </c>
      <c r="R53" s="59">
        <f>J53/O53</f>
        <v>0.46511627906976744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5</v>
      </c>
      <c r="E54" s="48">
        <f t="shared" si="6"/>
        <v>0.66666666666666663</v>
      </c>
      <c r="F54" s="46">
        <v>1</v>
      </c>
      <c r="G54" s="46">
        <v>2</v>
      </c>
      <c r="H54" s="49">
        <f t="shared" si="7"/>
        <v>1</v>
      </c>
      <c r="I54" s="46">
        <v>0</v>
      </c>
      <c r="J54" s="46">
        <v>2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1.6666666666666667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7</v>
      </c>
      <c r="D55" s="53">
        <v>8</v>
      </c>
      <c r="E55" s="54">
        <f t="shared" si="6"/>
        <v>0.14285714285714285</v>
      </c>
      <c r="F55" s="52">
        <v>4</v>
      </c>
      <c r="G55" s="52">
        <v>4</v>
      </c>
      <c r="H55" s="55">
        <f t="shared" si="7"/>
        <v>0</v>
      </c>
      <c r="I55" s="52">
        <v>3</v>
      </c>
      <c r="J55" s="52">
        <v>3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14"/>
        <v>1</v>
      </c>
      <c r="Q55" s="58">
        <f>G55/N55</f>
        <v>1</v>
      </c>
      <c r="R55" s="59">
        <f>J55/O55</f>
        <v>0.75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224</v>
      </c>
      <c r="D6" s="9" t="s">
        <v>221</v>
      </c>
      <c r="E6" s="8" t="s">
        <v>86</v>
      </c>
      <c r="F6" s="8" t="s">
        <v>225</v>
      </c>
      <c r="G6" s="8" t="s">
        <v>222</v>
      </c>
      <c r="H6" s="8" t="s">
        <v>86</v>
      </c>
      <c r="I6" s="8" t="s">
        <v>226</v>
      </c>
      <c r="J6" s="8" t="s">
        <v>223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3507</v>
      </c>
      <c r="D7" s="14">
        <v>3517</v>
      </c>
      <c r="E7" s="15">
        <f t="shared" ref="E7:E15" si="0">(D7-C7)/C7</f>
        <v>2.8514399771884802E-3</v>
      </c>
      <c r="F7" s="14">
        <v>2752</v>
      </c>
      <c r="G7" s="14">
        <v>2723</v>
      </c>
      <c r="H7" s="16">
        <f t="shared" ref="H7:H15" si="1">(G7-F7)/F7</f>
        <v>-1.0537790697674418E-2</v>
      </c>
      <c r="I7" s="14">
        <v>1891</v>
      </c>
      <c r="J7" s="14">
        <v>1804</v>
      </c>
      <c r="K7" s="16">
        <f t="shared" ref="K7:K15" si="2">(J7-I7)/I7</f>
        <v>-4.6007403490216814E-2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0.93936965811965811</v>
      </c>
      <c r="Q7" s="19">
        <f t="shared" ref="Q7:Q15" si="4">G7/N7</f>
        <v>1.2624014835419564</v>
      </c>
      <c r="R7" s="20">
        <f t="shared" ref="R7:R15" si="5">J7/O7</f>
        <v>0.85295508274231679</v>
      </c>
      <c r="S7" s="21"/>
      <c r="T7" s="2"/>
      <c r="U7" s="2"/>
    </row>
    <row r="8" spans="1:21">
      <c r="A8" s="91" t="s">
        <v>5</v>
      </c>
      <c r="B8" s="92"/>
      <c r="C8" s="22">
        <v>446</v>
      </c>
      <c r="D8" s="22">
        <v>445</v>
      </c>
      <c r="E8" s="15">
        <f t="shared" si="0"/>
        <v>-2.242152466367713E-3</v>
      </c>
      <c r="F8" s="22">
        <v>285</v>
      </c>
      <c r="G8" s="22">
        <v>315</v>
      </c>
      <c r="H8" s="16">
        <f t="shared" si="1"/>
        <v>0.10526315789473684</v>
      </c>
      <c r="I8" s="22">
        <v>210</v>
      </c>
      <c r="J8" s="22">
        <v>219</v>
      </c>
      <c r="K8" s="16">
        <f t="shared" si="2"/>
        <v>4.2857142857142858E-2</v>
      </c>
      <c r="L8" s="17"/>
      <c r="M8" s="18">
        <v>392</v>
      </c>
      <c r="N8" s="18">
        <v>198</v>
      </c>
      <c r="O8" s="18">
        <v>195</v>
      </c>
      <c r="P8" s="19">
        <f t="shared" si="3"/>
        <v>1.135204081632653</v>
      </c>
      <c r="Q8" s="19">
        <f t="shared" si="4"/>
        <v>1.5909090909090908</v>
      </c>
      <c r="R8" s="20">
        <f t="shared" si="5"/>
        <v>1.1230769230769231</v>
      </c>
      <c r="S8" s="21"/>
      <c r="T8" s="2"/>
      <c r="U8" s="2"/>
    </row>
    <row r="9" spans="1:21">
      <c r="A9" s="91" t="s">
        <v>40</v>
      </c>
      <c r="B9" s="92"/>
      <c r="C9" s="22">
        <v>342</v>
      </c>
      <c r="D9" s="22">
        <v>347</v>
      </c>
      <c r="E9" s="15">
        <f t="shared" si="0"/>
        <v>1.4619883040935672E-2</v>
      </c>
      <c r="F9" s="22">
        <v>230</v>
      </c>
      <c r="G9" s="22">
        <v>244</v>
      </c>
      <c r="H9" s="16">
        <f t="shared" si="1"/>
        <v>6.0869565217391307E-2</v>
      </c>
      <c r="I9" s="22">
        <v>178</v>
      </c>
      <c r="J9" s="22">
        <v>190</v>
      </c>
      <c r="K9" s="16">
        <f t="shared" si="2"/>
        <v>6.741573033707865E-2</v>
      </c>
      <c r="L9" s="17"/>
      <c r="M9" s="18">
        <v>343</v>
      </c>
      <c r="N9" s="18">
        <v>169</v>
      </c>
      <c r="O9" s="18">
        <v>167</v>
      </c>
      <c r="P9" s="19">
        <f t="shared" si="3"/>
        <v>1.0116618075801749</v>
      </c>
      <c r="Q9" s="19">
        <f t="shared" si="4"/>
        <v>1.4437869822485208</v>
      </c>
      <c r="R9" s="20">
        <f t="shared" si="5"/>
        <v>1.1377245508982037</v>
      </c>
      <c r="S9" s="21"/>
      <c r="T9" s="2"/>
      <c r="U9" s="2"/>
    </row>
    <row r="10" spans="1:21">
      <c r="A10" s="91" t="s">
        <v>6</v>
      </c>
      <c r="B10" s="92"/>
      <c r="C10" s="22">
        <v>2046</v>
      </c>
      <c r="D10" s="22">
        <v>2005</v>
      </c>
      <c r="E10" s="15">
        <f t="shared" si="0"/>
        <v>-2.0039100684261974E-2</v>
      </c>
      <c r="F10" s="22">
        <v>1549</v>
      </c>
      <c r="G10" s="22">
        <v>1548</v>
      </c>
      <c r="H10" s="16">
        <f t="shared" si="1"/>
        <v>-6.4557779212395089E-4</v>
      </c>
      <c r="I10" s="22">
        <v>1054</v>
      </c>
      <c r="J10" s="22">
        <v>992</v>
      </c>
      <c r="K10" s="16">
        <f t="shared" si="2"/>
        <v>-5.8823529411764705E-2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0.94575471698113212</v>
      </c>
      <c r="Q10" s="19">
        <f t="shared" si="4"/>
        <v>1.4021739130434783</v>
      </c>
      <c r="R10" s="20">
        <f t="shared" si="5"/>
        <v>0.90842490842490842</v>
      </c>
      <c r="S10" s="21"/>
      <c r="T10" s="2"/>
      <c r="U10" s="2"/>
    </row>
    <row r="11" spans="1:21">
      <c r="A11" s="91" t="s">
        <v>7</v>
      </c>
      <c r="B11" s="92"/>
      <c r="C11" s="14">
        <v>468</v>
      </c>
      <c r="D11" s="14">
        <v>477</v>
      </c>
      <c r="E11" s="15">
        <f t="shared" si="0"/>
        <v>1.9230769230769232E-2</v>
      </c>
      <c r="F11" s="14">
        <v>419</v>
      </c>
      <c r="G11" s="14">
        <v>419</v>
      </c>
      <c r="H11" s="16">
        <f t="shared" si="1"/>
        <v>0</v>
      </c>
      <c r="I11" s="14">
        <v>319</v>
      </c>
      <c r="J11" s="14">
        <v>319</v>
      </c>
      <c r="K11" s="16">
        <f t="shared" si="2"/>
        <v>0</v>
      </c>
      <c r="L11" s="17"/>
      <c r="M11" s="18">
        <v>575</v>
      </c>
      <c r="N11" s="18">
        <v>460</v>
      </c>
      <c r="O11" s="18">
        <v>443</v>
      </c>
      <c r="P11" s="19">
        <f t="shared" si="3"/>
        <v>0.8295652173913044</v>
      </c>
      <c r="Q11" s="19">
        <f t="shared" si="4"/>
        <v>0.91086956521739126</v>
      </c>
      <c r="R11" s="20">
        <f t="shared" si="5"/>
        <v>0.72009029345372455</v>
      </c>
      <c r="S11" s="21"/>
      <c r="T11" s="2"/>
      <c r="U11" s="2"/>
    </row>
    <row r="12" spans="1:21">
      <c r="A12" s="91" t="s">
        <v>8</v>
      </c>
      <c r="B12" s="92"/>
      <c r="C12" s="14">
        <v>930</v>
      </c>
      <c r="D12" s="14">
        <v>938</v>
      </c>
      <c r="E12" s="15">
        <f t="shared" si="0"/>
        <v>8.6021505376344086E-3</v>
      </c>
      <c r="F12" s="14">
        <v>728</v>
      </c>
      <c r="G12" s="14">
        <v>712</v>
      </c>
      <c r="H12" s="16">
        <f t="shared" si="1"/>
        <v>-2.197802197802198E-2</v>
      </c>
      <c r="I12" s="14">
        <v>466</v>
      </c>
      <c r="J12" s="14">
        <v>459</v>
      </c>
      <c r="K12" s="16">
        <f t="shared" si="2"/>
        <v>-1.5021459227467811E-2</v>
      </c>
      <c r="L12" s="17"/>
      <c r="M12" s="18">
        <v>985</v>
      </c>
      <c r="N12" s="18">
        <v>536</v>
      </c>
      <c r="O12" s="18">
        <v>525</v>
      </c>
      <c r="P12" s="19">
        <f t="shared" si="3"/>
        <v>0.95228426395939081</v>
      </c>
      <c r="Q12" s="19">
        <f t="shared" si="4"/>
        <v>1.3283582089552239</v>
      </c>
      <c r="R12" s="20">
        <f t="shared" si="5"/>
        <v>0.87428571428571433</v>
      </c>
      <c r="S12" s="21"/>
      <c r="T12" s="2"/>
      <c r="U12" s="2"/>
    </row>
    <row r="13" spans="1:21">
      <c r="A13" s="91" t="s">
        <v>9</v>
      </c>
      <c r="B13" s="92"/>
      <c r="C13" s="23">
        <v>63</v>
      </c>
      <c r="D13" s="23">
        <v>97</v>
      </c>
      <c r="E13" s="15">
        <f t="shared" si="0"/>
        <v>0.53968253968253965</v>
      </c>
      <c r="F13" s="23">
        <v>56</v>
      </c>
      <c r="G13" s="23">
        <v>44</v>
      </c>
      <c r="H13" s="16">
        <f t="shared" si="1"/>
        <v>-0.21428571428571427</v>
      </c>
      <c r="I13" s="23">
        <v>52</v>
      </c>
      <c r="J13" s="23">
        <v>34</v>
      </c>
      <c r="K13" s="16">
        <f t="shared" si="2"/>
        <v>-0.34615384615384615</v>
      </c>
      <c r="L13" s="17"/>
      <c r="M13" s="18">
        <v>64</v>
      </c>
      <c r="N13" s="18">
        <v>57</v>
      </c>
      <c r="O13" s="18">
        <v>55</v>
      </c>
      <c r="P13" s="19">
        <f t="shared" si="3"/>
        <v>1.515625</v>
      </c>
      <c r="Q13" s="19">
        <f t="shared" si="4"/>
        <v>0.77192982456140347</v>
      </c>
      <c r="R13" s="20">
        <f t="shared" si="5"/>
        <v>0.61818181818181817</v>
      </c>
      <c r="S13" s="21"/>
      <c r="T13" s="2"/>
      <c r="U13" s="2"/>
    </row>
    <row r="14" spans="1:21">
      <c r="A14" s="82" t="s">
        <v>10</v>
      </c>
      <c r="B14" s="83"/>
      <c r="C14" s="22">
        <v>898</v>
      </c>
      <c r="D14" s="22">
        <v>908</v>
      </c>
      <c r="E14" s="15">
        <f t="shared" si="0"/>
        <v>1.1135857461024499E-2</v>
      </c>
      <c r="F14" s="22">
        <v>386</v>
      </c>
      <c r="G14" s="22">
        <v>370</v>
      </c>
      <c r="H14" s="16">
        <f t="shared" si="1"/>
        <v>-4.145077720207254E-2</v>
      </c>
      <c r="I14" s="22">
        <v>258</v>
      </c>
      <c r="J14" s="22">
        <v>244</v>
      </c>
      <c r="K14" s="16">
        <f t="shared" si="2"/>
        <v>-5.4263565891472867E-2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1.0044247787610618</v>
      </c>
      <c r="Q14" s="19">
        <f t="shared" si="4"/>
        <v>1.1349693251533743</v>
      </c>
      <c r="R14" s="20">
        <f t="shared" si="5"/>
        <v>0.77215189873417722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4405</v>
      </c>
      <c r="D15" s="26">
        <f>D7+D14</f>
        <v>4425</v>
      </c>
      <c r="E15" s="27">
        <f t="shared" si="0"/>
        <v>4.5402951191827468E-3</v>
      </c>
      <c r="F15" s="25">
        <f>F7+F14</f>
        <v>3138</v>
      </c>
      <c r="G15" s="25">
        <f>G7+G14</f>
        <v>3093</v>
      </c>
      <c r="H15" s="28">
        <f t="shared" si="1"/>
        <v>-1.4340344168260038E-2</v>
      </c>
      <c r="I15" s="25">
        <f>I7+I14</f>
        <v>2149</v>
      </c>
      <c r="J15" s="25">
        <f>J7+J14</f>
        <v>2048</v>
      </c>
      <c r="K15" s="28">
        <f t="shared" si="2"/>
        <v>-4.699860400186133E-2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0.95202237521514632</v>
      </c>
      <c r="Q15" s="31">
        <f t="shared" si="4"/>
        <v>1.2456705598066855</v>
      </c>
      <c r="R15" s="32">
        <f t="shared" si="5"/>
        <v>0.84245166598107779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269</v>
      </c>
      <c r="D17" s="43">
        <v>275</v>
      </c>
      <c r="E17" s="15">
        <f t="shared" ref="E17:E55" si="6">(D17-C17)/C17</f>
        <v>2.2304832713754646E-2</v>
      </c>
      <c r="F17" s="22">
        <v>186</v>
      </c>
      <c r="G17" s="22">
        <v>191</v>
      </c>
      <c r="H17" s="16">
        <f t="shared" ref="H17:H55" si="7">(G17-F17)/F17</f>
        <v>2.6881720430107527E-2</v>
      </c>
      <c r="I17" s="22">
        <v>138</v>
      </c>
      <c r="J17" s="22">
        <v>125</v>
      </c>
      <c r="K17" s="16">
        <f t="shared" ref="K17:K53" si="8">(J17-I17)/I17</f>
        <v>-9.420289855072464E-2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0.90759075907590758</v>
      </c>
      <c r="Q17" s="19">
        <f t="shared" ref="Q17:Q31" si="10">G17/N17</f>
        <v>1.3356643356643356</v>
      </c>
      <c r="R17" s="20">
        <f t="shared" ref="R17:R31" si="11">J17/O17</f>
        <v>0.88028169014084512</v>
      </c>
      <c r="S17" s="21"/>
      <c r="T17" s="2"/>
      <c r="U17" s="2"/>
    </row>
    <row r="18" spans="1:21">
      <c r="A18" s="89"/>
      <c r="B18" s="42" t="s">
        <v>15</v>
      </c>
      <c r="C18" s="46">
        <v>391</v>
      </c>
      <c r="D18" s="47">
        <v>443</v>
      </c>
      <c r="E18" s="48">
        <f t="shared" si="6"/>
        <v>0.13299232736572891</v>
      </c>
      <c r="F18" s="46">
        <v>276</v>
      </c>
      <c r="G18" s="46">
        <v>303</v>
      </c>
      <c r="H18" s="49">
        <f t="shared" si="7"/>
        <v>9.7826086956521743E-2</v>
      </c>
      <c r="I18" s="46">
        <v>200</v>
      </c>
      <c r="J18" s="46">
        <v>206</v>
      </c>
      <c r="K18" s="49">
        <f t="shared" si="8"/>
        <v>0.03</v>
      </c>
      <c r="L18" s="44"/>
      <c r="M18" s="50">
        <v>442</v>
      </c>
      <c r="N18" s="50">
        <v>219</v>
      </c>
      <c r="O18" s="50">
        <v>217</v>
      </c>
      <c r="P18" s="19">
        <f t="shared" si="9"/>
        <v>1.002262443438914</v>
      </c>
      <c r="Q18" s="19">
        <f t="shared" si="10"/>
        <v>1.3835616438356164</v>
      </c>
      <c r="R18" s="20">
        <f t="shared" si="11"/>
        <v>0.94930875576036866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131</v>
      </c>
      <c r="D19" s="53">
        <v>151</v>
      </c>
      <c r="E19" s="54">
        <f t="shared" si="6"/>
        <v>0.15267175572519084</v>
      </c>
      <c r="F19" s="52">
        <v>47</v>
      </c>
      <c r="G19" s="52">
        <v>36</v>
      </c>
      <c r="H19" s="55">
        <f t="shared" si="7"/>
        <v>-0.23404255319148937</v>
      </c>
      <c r="I19" s="52">
        <v>20</v>
      </c>
      <c r="J19" s="52">
        <v>17</v>
      </c>
      <c r="K19" s="55">
        <f t="shared" si="8"/>
        <v>-0.15</v>
      </c>
      <c r="L19" s="56"/>
      <c r="M19" s="57">
        <v>153</v>
      </c>
      <c r="N19" s="57">
        <v>42</v>
      </c>
      <c r="O19" s="57">
        <v>40</v>
      </c>
      <c r="P19" s="58">
        <f t="shared" si="9"/>
        <v>0.98692810457516345</v>
      </c>
      <c r="Q19" s="58">
        <f t="shared" si="10"/>
        <v>0.8571428571428571</v>
      </c>
      <c r="R19" s="59">
        <f t="shared" si="11"/>
        <v>0.42499999999999999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336</v>
      </c>
      <c r="D20" s="47">
        <v>322</v>
      </c>
      <c r="E20" s="48">
        <f t="shared" si="6"/>
        <v>-4.1666666666666664E-2</v>
      </c>
      <c r="F20" s="46">
        <v>237</v>
      </c>
      <c r="G20" s="46">
        <v>236</v>
      </c>
      <c r="H20" s="49">
        <f t="shared" si="7"/>
        <v>-4.2194092827004216E-3</v>
      </c>
      <c r="I20" s="46">
        <v>152</v>
      </c>
      <c r="J20" s="46">
        <v>155</v>
      </c>
      <c r="K20" s="16">
        <f t="shared" si="8"/>
        <v>1.9736842105263157E-2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0.96119402985074631</v>
      </c>
      <c r="Q20" s="61">
        <f t="shared" si="10"/>
        <v>1.5031847133757963</v>
      </c>
      <c r="R20" s="62">
        <f t="shared" si="11"/>
        <v>1.0130718954248366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566</v>
      </c>
      <c r="D21" s="43">
        <v>553</v>
      </c>
      <c r="E21" s="15">
        <f t="shared" si="6"/>
        <v>-2.2968197879858657E-2</v>
      </c>
      <c r="F21" s="22">
        <v>416</v>
      </c>
      <c r="G21" s="22">
        <v>409</v>
      </c>
      <c r="H21" s="16">
        <f t="shared" si="7"/>
        <v>-1.6826923076923076E-2</v>
      </c>
      <c r="I21" s="22">
        <v>283</v>
      </c>
      <c r="J21" s="22">
        <v>274</v>
      </c>
      <c r="K21" s="49">
        <f t="shared" si="8"/>
        <v>-3.1802120141342753E-2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0.97530864197530864</v>
      </c>
      <c r="Q21" s="19">
        <f t="shared" si="10"/>
        <v>1.3453947368421053</v>
      </c>
      <c r="R21" s="20">
        <f t="shared" si="11"/>
        <v>0.91946308724832215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184</v>
      </c>
      <c r="D22" s="53">
        <v>185</v>
      </c>
      <c r="E22" s="54">
        <f t="shared" si="6"/>
        <v>5.434782608695652E-3</v>
      </c>
      <c r="F22" s="52">
        <v>91</v>
      </c>
      <c r="G22" s="52">
        <v>79</v>
      </c>
      <c r="H22" s="55">
        <f t="shared" si="7"/>
        <v>-0.13186813186813187</v>
      </c>
      <c r="I22" s="52">
        <v>62</v>
      </c>
      <c r="J22" s="52">
        <v>51</v>
      </c>
      <c r="K22" s="55">
        <f t="shared" si="8"/>
        <v>-0.17741935483870969</v>
      </c>
      <c r="L22" s="56"/>
      <c r="M22" s="57">
        <v>186</v>
      </c>
      <c r="N22" s="57">
        <v>75</v>
      </c>
      <c r="O22" s="57">
        <v>75</v>
      </c>
      <c r="P22" s="58">
        <f t="shared" si="9"/>
        <v>0.9946236559139785</v>
      </c>
      <c r="Q22" s="58">
        <f t="shared" si="10"/>
        <v>1.0533333333333332</v>
      </c>
      <c r="R22" s="59">
        <f t="shared" si="11"/>
        <v>0.68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346</v>
      </c>
      <c r="E23" s="48">
        <f t="shared" si="6"/>
        <v>1.466275659824047E-2</v>
      </c>
      <c r="F23" s="46">
        <v>234</v>
      </c>
      <c r="G23" s="46">
        <v>257</v>
      </c>
      <c r="H23" s="49">
        <f t="shared" si="7"/>
        <v>9.8290598290598288E-2</v>
      </c>
      <c r="I23" s="46">
        <v>153</v>
      </c>
      <c r="J23" s="46">
        <v>168</v>
      </c>
      <c r="K23" s="16">
        <f t="shared" si="8"/>
        <v>9.8039215686274508E-2</v>
      </c>
      <c r="L23" s="44"/>
      <c r="M23" s="50">
        <v>307</v>
      </c>
      <c r="N23" s="50">
        <v>129</v>
      </c>
      <c r="O23" s="50">
        <v>128</v>
      </c>
      <c r="P23" s="61">
        <f t="shared" si="9"/>
        <v>1.1270358306188926</v>
      </c>
      <c r="Q23" s="61">
        <f t="shared" si="10"/>
        <v>1.9922480620155039</v>
      </c>
      <c r="R23" s="62">
        <f t="shared" si="11"/>
        <v>1.3125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525</v>
      </c>
      <c r="D24" s="43">
        <v>528</v>
      </c>
      <c r="E24" s="15">
        <f t="shared" si="6"/>
        <v>5.7142857142857143E-3</v>
      </c>
      <c r="F24" s="22">
        <v>376</v>
      </c>
      <c r="G24" s="22">
        <v>396</v>
      </c>
      <c r="H24" s="16">
        <f t="shared" si="7"/>
        <v>5.3191489361702128E-2</v>
      </c>
      <c r="I24" s="22">
        <v>256</v>
      </c>
      <c r="J24" s="22">
        <v>263</v>
      </c>
      <c r="K24" s="49">
        <f t="shared" si="8"/>
        <v>2.734375E-2</v>
      </c>
      <c r="L24" s="44"/>
      <c r="M24" s="18">
        <v>478</v>
      </c>
      <c r="N24" s="18">
        <v>225</v>
      </c>
      <c r="O24" s="18">
        <v>223</v>
      </c>
      <c r="P24" s="19">
        <f t="shared" si="9"/>
        <v>1.104602510460251</v>
      </c>
      <c r="Q24" s="19">
        <f t="shared" si="10"/>
        <v>1.76</v>
      </c>
      <c r="R24" s="20">
        <f t="shared" si="11"/>
        <v>1.1793721973094171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243</v>
      </c>
      <c r="D25" s="53">
        <v>221</v>
      </c>
      <c r="E25" s="54">
        <f t="shared" si="6"/>
        <v>-9.0534979423868317E-2</v>
      </c>
      <c r="F25" s="52">
        <v>75</v>
      </c>
      <c r="G25" s="52">
        <v>64</v>
      </c>
      <c r="H25" s="55">
        <f t="shared" si="7"/>
        <v>-0.14666666666666667</v>
      </c>
      <c r="I25" s="52">
        <v>55</v>
      </c>
      <c r="J25" s="52">
        <v>45</v>
      </c>
      <c r="K25" s="55">
        <f t="shared" si="8"/>
        <v>-0.18181818181818182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1.0847457627118644</v>
      </c>
      <c r="R25" s="59">
        <f t="shared" si="11"/>
        <v>0.77586206896551724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224</v>
      </c>
      <c r="D26" s="47">
        <v>246</v>
      </c>
      <c r="E26" s="48">
        <f t="shared" si="6"/>
        <v>9.8214285714285712E-2</v>
      </c>
      <c r="F26" s="46">
        <v>164</v>
      </c>
      <c r="G26" s="46">
        <v>181</v>
      </c>
      <c r="H26" s="49">
        <f t="shared" si="7"/>
        <v>0.10365853658536585</v>
      </c>
      <c r="I26" s="46">
        <v>118</v>
      </c>
      <c r="J26" s="46">
        <v>124</v>
      </c>
      <c r="K26" s="16">
        <f t="shared" si="8"/>
        <v>5.0847457627118647E-2</v>
      </c>
      <c r="L26" s="44"/>
      <c r="M26" s="50">
        <v>217</v>
      </c>
      <c r="N26" s="50">
        <v>104</v>
      </c>
      <c r="O26" s="50">
        <v>102</v>
      </c>
      <c r="P26" s="61">
        <f t="shared" si="9"/>
        <v>1.1336405529953917</v>
      </c>
      <c r="Q26" s="61">
        <f t="shared" si="10"/>
        <v>1.7403846153846154</v>
      </c>
      <c r="R26" s="62">
        <f t="shared" si="11"/>
        <v>1.2156862745098038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321</v>
      </c>
      <c r="D27" s="43">
        <v>344</v>
      </c>
      <c r="E27" s="15">
        <f t="shared" si="6"/>
        <v>7.1651090342679122E-2</v>
      </c>
      <c r="F27" s="22">
        <v>253</v>
      </c>
      <c r="G27" s="22">
        <v>262</v>
      </c>
      <c r="H27" s="16">
        <f t="shared" si="7"/>
        <v>3.5573122529644272E-2</v>
      </c>
      <c r="I27" s="22">
        <v>197</v>
      </c>
      <c r="J27" s="22">
        <v>183</v>
      </c>
      <c r="K27" s="49">
        <f t="shared" si="8"/>
        <v>-7.1065989847715741E-2</v>
      </c>
      <c r="L27" s="44"/>
      <c r="M27" s="18">
        <v>316</v>
      </c>
      <c r="N27" s="18">
        <v>185</v>
      </c>
      <c r="O27" s="18">
        <v>182</v>
      </c>
      <c r="P27" s="19">
        <f t="shared" si="9"/>
        <v>1.0886075949367089</v>
      </c>
      <c r="Q27" s="19">
        <f t="shared" si="10"/>
        <v>1.4162162162162162</v>
      </c>
      <c r="R27" s="20">
        <f t="shared" si="11"/>
        <v>1.0054945054945055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11</v>
      </c>
      <c r="J28" s="52">
        <v>10</v>
      </c>
      <c r="K28" s="55">
        <f t="shared" si="8"/>
        <v>-9.0909090909090912E-2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0.76923076923076927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74</v>
      </c>
      <c r="D29" s="47">
        <v>66</v>
      </c>
      <c r="E29" s="48">
        <f t="shared" si="6"/>
        <v>-0.10810810810810811</v>
      </c>
      <c r="F29" s="46">
        <v>58</v>
      </c>
      <c r="G29" s="46">
        <v>50</v>
      </c>
      <c r="H29" s="49">
        <f t="shared" si="7"/>
        <v>-0.13793103448275862</v>
      </c>
      <c r="I29" s="46">
        <v>49</v>
      </c>
      <c r="J29" s="46">
        <v>34</v>
      </c>
      <c r="K29" s="16">
        <f t="shared" si="8"/>
        <v>-0.30612244897959184</v>
      </c>
      <c r="L29" s="44"/>
      <c r="M29" s="50">
        <v>75</v>
      </c>
      <c r="N29" s="50">
        <v>48</v>
      </c>
      <c r="O29" s="50">
        <v>48</v>
      </c>
      <c r="P29" s="61">
        <f t="shared" si="9"/>
        <v>0.88</v>
      </c>
      <c r="Q29" s="61">
        <f t="shared" si="10"/>
        <v>1.0416666666666667</v>
      </c>
      <c r="R29" s="62">
        <f t="shared" si="11"/>
        <v>0.70833333333333337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133</v>
      </c>
      <c r="D30" s="43">
        <v>131</v>
      </c>
      <c r="E30" s="15">
        <f t="shared" si="6"/>
        <v>-1.5037593984962405E-2</v>
      </c>
      <c r="F30" s="22">
        <v>103</v>
      </c>
      <c r="G30" s="22">
        <v>96</v>
      </c>
      <c r="H30" s="16">
        <f t="shared" si="7"/>
        <v>-6.7961165048543687E-2</v>
      </c>
      <c r="I30" s="22">
        <v>76</v>
      </c>
      <c r="J30" s="22">
        <v>62</v>
      </c>
      <c r="K30" s="49">
        <f t="shared" si="8"/>
        <v>-0.18421052631578946</v>
      </c>
      <c r="L30" s="44"/>
      <c r="M30" s="18">
        <v>139</v>
      </c>
      <c r="N30" s="18">
        <v>83</v>
      </c>
      <c r="O30" s="18">
        <v>81</v>
      </c>
      <c r="P30" s="19">
        <f t="shared" si="9"/>
        <v>0.94244604316546765</v>
      </c>
      <c r="Q30" s="19">
        <f t="shared" si="10"/>
        <v>1.1566265060240963</v>
      </c>
      <c r="R30" s="20">
        <f t="shared" si="11"/>
        <v>0.76543209876543206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111</v>
      </c>
      <c r="D31" s="53">
        <v>117</v>
      </c>
      <c r="E31" s="54">
        <f t="shared" si="6"/>
        <v>5.4054054054054057E-2</v>
      </c>
      <c r="F31" s="52">
        <v>72</v>
      </c>
      <c r="G31" s="52">
        <v>88</v>
      </c>
      <c r="H31" s="55">
        <f t="shared" si="7"/>
        <v>0.22222222222222221</v>
      </c>
      <c r="I31" s="52">
        <v>47</v>
      </c>
      <c r="J31" s="52">
        <v>66</v>
      </c>
      <c r="K31" s="55">
        <f t="shared" si="8"/>
        <v>0.40425531914893614</v>
      </c>
      <c r="L31" s="56"/>
      <c r="M31" s="57">
        <v>112</v>
      </c>
      <c r="N31" s="57">
        <v>63</v>
      </c>
      <c r="O31" s="57">
        <v>56</v>
      </c>
      <c r="P31" s="58">
        <f t="shared" si="9"/>
        <v>1.0446428571428572</v>
      </c>
      <c r="Q31" s="58">
        <f t="shared" si="10"/>
        <v>1.3968253968253967</v>
      </c>
      <c r="R31" s="59">
        <f t="shared" si="11"/>
        <v>1.1785714285714286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20</v>
      </c>
      <c r="J32" s="46">
        <v>12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42</v>
      </c>
      <c r="D33" s="43">
        <v>35</v>
      </c>
      <c r="E33" s="15">
        <f t="shared" si="6"/>
        <v>-0.16666666666666666</v>
      </c>
      <c r="F33" s="22">
        <v>33</v>
      </c>
      <c r="G33" s="22">
        <v>26</v>
      </c>
      <c r="H33" s="16">
        <f t="shared" si="7"/>
        <v>-0.21212121212121213</v>
      </c>
      <c r="I33" s="22">
        <v>27</v>
      </c>
      <c r="J33" s="22">
        <v>23</v>
      </c>
      <c r="K33" s="49">
        <f t="shared" si="8"/>
        <v>-0.14814814814814814</v>
      </c>
      <c r="L33" s="44"/>
      <c r="M33" s="18">
        <v>44</v>
      </c>
      <c r="N33" s="18">
        <v>26</v>
      </c>
      <c r="O33" s="18">
        <v>26</v>
      </c>
      <c r="P33" s="19">
        <f t="shared" si="9"/>
        <v>0.79545454545454541</v>
      </c>
      <c r="Q33" s="19">
        <f t="shared" ref="Q33:Q42" si="12">G33/N33</f>
        <v>1</v>
      </c>
      <c r="R33" s="20">
        <f t="shared" ref="R33:R42" si="13">J33/O33</f>
        <v>0.88461538461538458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37</v>
      </c>
      <c r="G34" s="52">
        <v>27</v>
      </c>
      <c r="H34" s="55">
        <f t="shared" si="7"/>
        <v>-0.27027027027027029</v>
      </c>
      <c r="I34" s="52">
        <v>29</v>
      </c>
      <c r="J34" s="52">
        <v>23</v>
      </c>
      <c r="K34" s="55">
        <f t="shared" si="8"/>
        <v>-0.20689655172413793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0.77142857142857146</v>
      </c>
      <c r="R34" s="59">
        <f t="shared" si="13"/>
        <v>0.65714285714285714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102</v>
      </c>
      <c r="D35" s="47">
        <v>132</v>
      </c>
      <c r="E35" s="48">
        <f t="shared" si="6"/>
        <v>0.29411764705882354</v>
      </c>
      <c r="F35" s="46">
        <v>71</v>
      </c>
      <c r="G35" s="46">
        <v>97</v>
      </c>
      <c r="H35" s="49">
        <f t="shared" si="7"/>
        <v>0.36619718309859156</v>
      </c>
      <c r="I35" s="46">
        <v>57</v>
      </c>
      <c r="J35" s="46">
        <v>71</v>
      </c>
      <c r="K35" s="16">
        <f t="shared" si="8"/>
        <v>0.24561403508771928</v>
      </c>
      <c r="L35" s="44"/>
      <c r="M35" s="50">
        <v>107</v>
      </c>
      <c r="N35" s="50">
        <v>57</v>
      </c>
      <c r="O35" s="50">
        <v>57</v>
      </c>
      <c r="P35" s="61">
        <f t="shared" si="9"/>
        <v>1.233644859813084</v>
      </c>
      <c r="Q35" s="61">
        <f t="shared" si="12"/>
        <v>1.7017543859649122</v>
      </c>
      <c r="R35" s="62">
        <f t="shared" si="13"/>
        <v>1.2456140350877194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213</v>
      </c>
      <c r="D36" s="43">
        <v>248</v>
      </c>
      <c r="E36" s="15">
        <f t="shared" si="6"/>
        <v>0.16431924882629109</v>
      </c>
      <c r="F36" s="22">
        <v>158</v>
      </c>
      <c r="G36" s="22">
        <v>185</v>
      </c>
      <c r="H36" s="16">
        <f t="shared" si="7"/>
        <v>0.17088607594936708</v>
      </c>
      <c r="I36" s="22">
        <v>119</v>
      </c>
      <c r="J36" s="22">
        <v>145</v>
      </c>
      <c r="K36" s="49">
        <f t="shared" si="8"/>
        <v>0.21848739495798319</v>
      </c>
      <c r="L36" s="44"/>
      <c r="M36" s="18">
        <v>228</v>
      </c>
      <c r="N36" s="18">
        <v>137</v>
      </c>
      <c r="O36" s="18">
        <v>135</v>
      </c>
      <c r="P36" s="19">
        <f t="shared" si="9"/>
        <v>1.0877192982456141</v>
      </c>
      <c r="Q36" s="19">
        <f t="shared" si="12"/>
        <v>1.3503649635036497</v>
      </c>
      <c r="R36" s="20">
        <f t="shared" si="13"/>
        <v>1.0740740740740742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45</v>
      </c>
      <c r="D37" s="53">
        <v>53</v>
      </c>
      <c r="E37" s="54">
        <f t="shared" si="6"/>
        <v>0.17777777777777778</v>
      </c>
      <c r="F37" s="52">
        <v>32</v>
      </c>
      <c r="G37" s="52">
        <v>35</v>
      </c>
      <c r="H37" s="55">
        <f t="shared" si="7"/>
        <v>9.375E-2</v>
      </c>
      <c r="I37" s="52">
        <v>20</v>
      </c>
      <c r="J37" s="52">
        <v>22</v>
      </c>
      <c r="K37" s="55">
        <f t="shared" si="8"/>
        <v>0.1</v>
      </c>
      <c r="L37" s="56"/>
      <c r="M37" s="57">
        <v>45</v>
      </c>
      <c r="N37" s="57">
        <v>24</v>
      </c>
      <c r="O37" s="57">
        <v>24</v>
      </c>
      <c r="P37" s="58">
        <f t="shared" si="9"/>
        <v>1.1777777777777778</v>
      </c>
      <c r="Q37" s="58">
        <f t="shared" si="12"/>
        <v>1.4583333333333333</v>
      </c>
      <c r="R37" s="59">
        <f t="shared" si="13"/>
        <v>0.91666666666666663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18</v>
      </c>
      <c r="E38" s="71">
        <f t="shared" si="6"/>
        <v>0.2</v>
      </c>
      <c r="F38" s="72">
        <v>10</v>
      </c>
      <c r="G38" s="72">
        <v>15</v>
      </c>
      <c r="H38" s="73">
        <f t="shared" si="7"/>
        <v>0.5</v>
      </c>
      <c r="I38" s="72">
        <v>6</v>
      </c>
      <c r="J38" s="72">
        <v>8</v>
      </c>
      <c r="K38" s="16">
        <f t="shared" si="8"/>
        <v>0.33333333333333331</v>
      </c>
      <c r="L38" s="74"/>
      <c r="M38" s="75">
        <v>15</v>
      </c>
      <c r="N38" s="75">
        <v>6</v>
      </c>
      <c r="O38" s="75">
        <v>6</v>
      </c>
      <c r="P38" s="76">
        <f t="shared" si="9"/>
        <v>1.2</v>
      </c>
      <c r="Q38" s="76">
        <f t="shared" si="12"/>
        <v>2.5</v>
      </c>
      <c r="R38" s="77">
        <f t="shared" si="13"/>
        <v>1.3333333333333333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38</v>
      </c>
      <c r="D39" s="43">
        <v>38</v>
      </c>
      <c r="E39" s="15">
        <f t="shared" si="6"/>
        <v>0</v>
      </c>
      <c r="F39" s="22">
        <v>29</v>
      </c>
      <c r="G39" s="22">
        <v>31</v>
      </c>
      <c r="H39" s="16">
        <f t="shared" si="7"/>
        <v>6.8965517241379309E-2</v>
      </c>
      <c r="I39" s="22">
        <v>19</v>
      </c>
      <c r="J39" s="22">
        <v>15</v>
      </c>
      <c r="K39" s="49">
        <f t="shared" si="8"/>
        <v>-0.21052631578947367</v>
      </c>
      <c r="L39" s="44"/>
      <c r="M39" s="18">
        <v>39</v>
      </c>
      <c r="N39" s="18">
        <v>21</v>
      </c>
      <c r="O39" s="18">
        <v>21</v>
      </c>
      <c r="P39" s="19">
        <f t="shared" si="9"/>
        <v>0.97435897435897434</v>
      </c>
      <c r="Q39" s="19">
        <f t="shared" si="12"/>
        <v>1.4761904761904763</v>
      </c>
      <c r="R39" s="20">
        <f t="shared" si="13"/>
        <v>0.7142857142857143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11</v>
      </c>
      <c r="G40" s="52">
        <v>7</v>
      </c>
      <c r="H40" s="55">
        <f t="shared" si="7"/>
        <v>-0.36363636363636365</v>
      </c>
      <c r="I40" s="52">
        <v>8</v>
      </c>
      <c r="J40" s="52">
        <v>3</v>
      </c>
      <c r="K40" s="55">
        <f t="shared" si="8"/>
        <v>-0.625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0.375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554</v>
      </c>
      <c r="D41" s="70">
        <v>495</v>
      </c>
      <c r="E41" s="71">
        <f t="shared" si="6"/>
        <v>-0.10649819494584838</v>
      </c>
      <c r="F41" s="72">
        <v>476</v>
      </c>
      <c r="G41" s="72">
        <v>431</v>
      </c>
      <c r="H41" s="73">
        <f t="shared" si="7"/>
        <v>-9.4537815126050417E-2</v>
      </c>
      <c r="I41" s="72">
        <v>314</v>
      </c>
      <c r="J41" s="72">
        <v>261</v>
      </c>
      <c r="K41" s="16">
        <f t="shared" si="8"/>
        <v>-0.16878980891719744</v>
      </c>
      <c r="L41" s="74"/>
      <c r="M41" s="75">
        <v>590</v>
      </c>
      <c r="N41" s="75">
        <v>349</v>
      </c>
      <c r="O41" s="75">
        <v>346</v>
      </c>
      <c r="P41" s="76">
        <f t="shared" si="9"/>
        <v>0.83898305084745761</v>
      </c>
      <c r="Q41" s="76">
        <f t="shared" si="12"/>
        <v>1.2349570200573066</v>
      </c>
      <c r="R41" s="77">
        <f t="shared" si="13"/>
        <v>0.75433526011560692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1084</v>
      </c>
      <c r="D42" s="53">
        <v>1018</v>
      </c>
      <c r="E42" s="54">
        <f t="shared" si="6"/>
        <v>-6.0885608856088562E-2</v>
      </c>
      <c r="F42" s="52">
        <v>936</v>
      </c>
      <c r="G42" s="52">
        <v>866</v>
      </c>
      <c r="H42" s="55">
        <f t="shared" si="7"/>
        <v>-7.4786324786324784E-2</v>
      </c>
      <c r="I42" s="52">
        <v>620</v>
      </c>
      <c r="J42" s="52">
        <v>555</v>
      </c>
      <c r="K42" s="55">
        <f t="shared" si="8"/>
        <v>-0.10483870967741936</v>
      </c>
      <c r="L42" s="56"/>
      <c r="M42" s="57">
        <v>1199</v>
      </c>
      <c r="N42" s="57">
        <v>749</v>
      </c>
      <c r="O42" s="57">
        <v>730</v>
      </c>
      <c r="P42" s="58">
        <f t="shared" si="9"/>
        <v>0.84904086738949125</v>
      </c>
      <c r="Q42" s="58">
        <f t="shared" si="12"/>
        <v>1.1562082777036049</v>
      </c>
      <c r="R42" s="59">
        <f t="shared" si="13"/>
        <v>0.76027397260273977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3</v>
      </c>
      <c r="E43" s="48">
        <f t="shared" si="6"/>
        <v>0</v>
      </c>
      <c r="F43" s="46">
        <v>3</v>
      </c>
      <c r="G43" s="63">
        <v>2</v>
      </c>
      <c r="H43" s="49">
        <f t="shared" si="7"/>
        <v>-0.33333333333333331</v>
      </c>
      <c r="I43" s="46">
        <v>2</v>
      </c>
      <c r="J43" s="23">
        <v>2</v>
      </c>
      <c r="K43" s="16">
        <f t="shared" si="8"/>
        <v>0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19</v>
      </c>
      <c r="D44" s="43">
        <v>25</v>
      </c>
      <c r="E44" s="15">
        <f t="shared" si="6"/>
        <v>0.31578947368421051</v>
      </c>
      <c r="F44" s="22">
        <v>18</v>
      </c>
      <c r="G44" s="22">
        <v>22</v>
      </c>
      <c r="H44" s="49">
        <f t="shared" si="7"/>
        <v>0.22222222222222221</v>
      </c>
      <c r="I44" s="22">
        <v>13</v>
      </c>
      <c r="J44" s="22">
        <v>17</v>
      </c>
      <c r="K44" s="49">
        <f t="shared" si="8"/>
        <v>0.30769230769230771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1.0869565217391304</v>
      </c>
      <c r="Q44" s="19">
        <f>G44/N44</f>
        <v>1.2941176470588236</v>
      </c>
      <c r="R44" s="20">
        <f>J44/O44</f>
        <v>1.0625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22</v>
      </c>
      <c r="H45" s="55">
        <f t="shared" si="7"/>
        <v>1.75</v>
      </c>
      <c r="I45" s="52">
        <v>6</v>
      </c>
      <c r="J45" s="52">
        <v>7</v>
      </c>
      <c r="K45" s="55">
        <f t="shared" si="8"/>
        <v>0.16666666666666666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3.1428571428571428</v>
      </c>
      <c r="R45" s="59">
        <f>J45/O45</f>
        <v>1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8</v>
      </c>
      <c r="E46" s="48">
        <f t="shared" si="6"/>
        <v>-0.38461538461538464</v>
      </c>
      <c r="F46" s="46">
        <v>12</v>
      </c>
      <c r="G46" s="46">
        <v>6</v>
      </c>
      <c r="H46" s="49">
        <f t="shared" si="7"/>
        <v>-0.5</v>
      </c>
      <c r="I46" s="46">
        <v>11</v>
      </c>
      <c r="J46" s="46">
        <v>2</v>
      </c>
      <c r="K46" s="16">
        <f t="shared" si="8"/>
        <v>-0.81818181818181823</v>
      </c>
      <c r="L46" s="64"/>
      <c r="M46" s="50">
        <v>13</v>
      </c>
      <c r="N46" s="50">
        <v>11</v>
      </c>
      <c r="O46" s="50">
        <v>11</v>
      </c>
      <c r="P46" s="61">
        <f t="shared" si="14"/>
        <v>0.61538461538461542</v>
      </c>
      <c r="Q46" s="61">
        <f>G46/N46</f>
        <v>0.54545454545454541</v>
      </c>
      <c r="R46" s="62">
        <f>J46/O46</f>
        <v>0.18181818181818182</v>
      </c>
      <c r="S46" s="21"/>
    </row>
    <row r="47" spans="1:21" ht="15.75" thickBot="1">
      <c r="A47" s="80"/>
      <c r="B47" s="51" t="s">
        <v>15</v>
      </c>
      <c r="C47" s="52">
        <v>25</v>
      </c>
      <c r="D47" s="53">
        <v>13</v>
      </c>
      <c r="E47" s="54">
        <f t="shared" si="6"/>
        <v>-0.48</v>
      </c>
      <c r="F47" s="52">
        <v>24</v>
      </c>
      <c r="G47" s="52">
        <v>10</v>
      </c>
      <c r="H47" s="55">
        <f t="shared" si="7"/>
        <v>-0.58333333333333337</v>
      </c>
      <c r="I47" s="52">
        <v>20</v>
      </c>
      <c r="J47" s="52">
        <v>5</v>
      </c>
      <c r="K47" s="55">
        <f t="shared" si="8"/>
        <v>-0.75</v>
      </c>
      <c r="L47" s="65"/>
      <c r="M47" s="57">
        <v>28</v>
      </c>
      <c r="N47" s="57">
        <v>23</v>
      </c>
      <c r="O47" s="57">
        <v>23</v>
      </c>
      <c r="P47" s="58">
        <f t="shared" si="14"/>
        <v>0.4642857142857143</v>
      </c>
      <c r="Q47" s="58">
        <f>G47/N47</f>
        <v>0.43478260869565216</v>
      </c>
      <c r="R47" s="59">
        <f>J47/O47</f>
        <v>0.21739130434782608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1</v>
      </c>
      <c r="E48" s="48">
        <f t="shared" si="6"/>
        <v>-0.5</v>
      </c>
      <c r="F48" s="46">
        <v>2</v>
      </c>
      <c r="G48" s="46">
        <v>0</v>
      </c>
      <c r="H48" s="73">
        <f t="shared" si="7"/>
        <v>-1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7</v>
      </c>
      <c r="E49" s="54">
        <f t="shared" si="6"/>
        <v>0</v>
      </c>
      <c r="F49" s="52">
        <v>7</v>
      </c>
      <c r="G49" s="52">
        <v>3</v>
      </c>
      <c r="H49" s="55">
        <f t="shared" si="7"/>
        <v>-0.5714285714285714</v>
      </c>
      <c r="I49" s="52">
        <v>4</v>
      </c>
      <c r="J49" s="52">
        <v>2</v>
      </c>
      <c r="K49" s="55">
        <f t="shared" si="8"/>
        <v>-0.5</v>
      </c>
      <c r="L49" s="65"/>
      <c r="M49" s="57">
        <v>7</v>
      </c>
      <c r="N49" s="57">
        <v>5</v>
      </c>
      <c r="O49" s="57">
        <v>4</v>
      </c>
      <c r="P49" s="58">
        <f t="shared" si="14"/>
        <v>1</v>
      </c>
      <c r="Q49" s="58">
        <f>G49/N49</f>
        <v>0.6</v>
      </c>
      <c r="R49" s="59">
        <f>J49/O49</f>
        <v>0.5</v>
      </c>
      <c r="S49" s="21"/>
    </row>
    <row r="50" spans="1:19" ht="15.75" thickBot="1">
      <c r="A50" s="80" t="s">
        <v>27</v>
      </c>
      <c r="B50" s="42" t="s">
        <v>14</v>
      </c>
      <c r="C50" s="46">
        <v>52</v>
      </c>
      <c r="D50" s="47">
        <v>54</v>
      </c>
      <c r="E50" s="48">
        <f t="shared" si="6"/>
        <v>3.8461538461538464E-2</v>
      </c>
      <c r="F50" s="46">
        <v>43</v>
      </c>
      <c r="G50" s="46">
        <v>49</v>
      </c>
      <c r="H50" s="49">
        <f t="shared" si="7"/>
        <v>0.13953488372093023</v>
      </c>
      <c r="I50" s="46">
        <v>22</v>
      </c>
      <c r="J50" s="46">
        <v>22</v>
      </c>
      <c r="K50" s="16">
        <f t="shared" si="8"/>
        <v>0</v>
      </c>
      <c r="L50" s="64"/>
      <c r="M50" s="50">
        <v>87</v>
      </c>
      <c r="N50" s="50">
        <v>59</v>
      </c>
      <c r="O50" s="50">
        <v>59</v>
      </c>
      <c r="P50" s="61">
        <f t="shared" si="14"/>
        <v>0.62068965517241381</v>
      </c>
      <c r="Q50" s="61">
        <f>G50/N50</f>
        <v>0.83050847457627119</v>
      </c>
      <c r="R50" s="62">
        <f>J50/O50</f>
        <v>0.3728813559322034</v>
      </c>
      <c r="S50" s="21"/>
    </row>
    <row r="51" spans="1:19" ht="15.75" thickBot="1">
      <c r="A51" s="80"/>
      <c r="B51" s="51" t="s">
        <v>15</v>
      </c>
      <c r="C51" s="52">
        <v>93</v>
      </c>
      <c r="D51" s="53">
        <v>89</v>
      </c>
      <c r="E51" s="54">
        <f t="shared" si="6"/>
        <v>-4.3010752688172046E-2</v>
      </c>
      <c r="F51" s="52">
        <v>78</v>
      </c>
      <c r="G51" s="52">
        <v>76</v>
      </c>
      <c r="H51" s="55">
        <f t="shared" si="7"/>
        <v>-2.564102564102564E-2</v>
      </c>
      <c r="I51" s="52">
        <v>40</v>
      </c>
      <c r="J51" s="52">
        <v>36</v>
      </c>
      <c r="K51" s="55">
        <f t="shared" si="8"/>
        <v>-0.1</v>
      </c>
      <c r="L51" s="65"/>
      <c r="M51" s="57">
        <v>159</v>
      </c>
      <c r="N51" s="57">
        <v>114</v>
      </c>
      <c r="O51" s="57">
        <v>112</v>
      </c>
      <c r="P51" s="58">
        <f t="shared" si="14"/>
        <v>0.55974842767295596</v>
      </c>
      <c r="Q51" s="58">
        <f>G51/N51</f>
        <v>0.66666666666666663</v>
      </c>
      <c r="R51" s="59">
        <f>J51/O51</f>
        <v>0.32142857142857145</v>
      </c>
      <c r="S51" s="21"/>
    </row>
    <row r="52" spans="1:19" ht="15.75" thickBot="1">
      <c r="A52" s="80" t="s">
        <v>28</v>
      </c>
      <c r="B52" s="42" t="s">
        <v>14</v>
      </c>
      <c r="C52" s="46">
        <v>31</v>
      </c>
      <c r="D52" s="47">
        <v>22</v>
      </c>
      <c r="E52" s="48">
        <f t="shared" si="6"/>
        <v>-0.29032258064516131</v>
      </c>
      <c r="F52" s="46">
        <v>29</v>
      </c>
      <c r="G52" s="46">
        <v>20</v>
      </c>
      <c r="H52" s="49">
        <f t="shared" si="7"/>
        <v>-0.31034482758620691</v>
      </c>
      <c r="I52" s="46">
        <v>10</v>
      </c>
      <c r="J52" s="46">
        <v>7</v>
      </c>
      <c r="K52" s="16">
        <f t="shared" si="8"/>
        <v>-0.3</v>
      </c>
      <c r="L52" s="64"/>
      <c r="M52" s="50">
        <v>34</v>
      </c>
      <c r="N52" s="50">
        <v>17</v>
      </c>
      <c r="O52" s="50">
        <v>17</v>
      </c>
      <c r="P52" s="61">
        <f t="shared" si="14"/>
        <v>0.6470588235294118</v>
      </c>
      <c r="Q52" s="61">
        <f>G52/N52</f>
        <v>1.1764705882352942</v>
      </c>
      <c r="R52" s="62">
        <f>J52/O52</f>
        <v>0.41176470588235292</v>
      </c>
      <c r="S52" s="21"/>
    </row>
    <row r="53" spans="1:19" ht="15.75" thickBot="1">
      <c r="A53" s="80"/>
      <c r="B53" s="51" t="s">
        <v>15</v>
      </c>
      <c r="C53" s="52">
        <v>44</v>
      </c>
      <c r="D53" s="53">
        <v>39</v>
      </c>
      <c r="E53" s="54">
        <f t="shared" si="6"/>
        <v>-0.11363636363636363</v>
      </c>
      <c r="F53" s="52">
        <v>42</v>
      </c>
      <c r="G53" s="52">
        <v>35</v>
      </c>
      <c r="H53" s="55">
        <f t="shared" si="7"/>
        <v>-0.16666666666666666</v>
      </c>
      <c r="I53" s="52">
        <v>15</v>
      </c>
      <c r="J53" s="52">
        <v>16</v>
      </c>
      <c r="K53" s="55">
        <f t="shared" si="8"/>
        <v>6.6666666666666666E-2</v>
      </c>
      <c r="L53" s="65"/>
      <c r="M53" s="57">
        <v>67</v>
      </c>
      <c r="N53" s="57">
        <v>45</v>
      </c>
      <c r="O53" s="57">
        <v>43</v>
      </c>
      <c r="P53" s="58">
        <f t="shared" si="14"/>
        <v>0.58208955223880599</v>
      </c>
      <c r="Q53" s="58">
        <f>G53/N53</f>
        <v>0.77777777777777779</v>
      </c>
      <c r="R53" s="59">
        <f>J53/O53</f>
        <v>0.37209302325581395</v>
      </c>
      <c r="S53" s="21"/>
    </row>
    <row r="54" spans="1:19" ht="15.75" thickBot="1">
      <c r="A54" s="80" t="s">
        <v>29</v>
      </c>
      <c r="B54" s="42" t="s">
        <v>14</v>
      </c>
      <c r="C54" s="46">
        <v>3</v>
      </c>
      <c r="D54" s="47">
        <v>3</v>
      </c>
      <c r="E54" s="48">
        <f t="shared" si="6"/>
        <v>0</v>
      </c>
      <c r="F54" s="46">
        <v>1</v>
      </c>
      <c r="G54" s="46">
        <v>1</v>
      </c>
      <c r="H54" s="49">
        <f t="shared" si="7"/>
        <v>0</v>
      </c>
      <c r="I54" s="46">
        <v>0</v>
      </c>
      <c r="J54" s="46">
        <v>1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6</v>
      </c>
      <c r="D55" s="53">
        <v>6</v>
      </c>
      <c r="E55" s="54">
        <f t="shared" si="6"/>
        <v>0</v>
      </c>
      <c r="F55" s="52">
        <v>3</v>
      </c>
      <c r="G55" s="52">
        <v>3</v>
      </c>
      <c r="H55" s="55">
        <f t="shared" si="7"/>
        <v>0</v>
      </c>
      <c r="I55" s="52">
        <v>2</v>
      </c>
      <c r="J55" s="52">
        <v>2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14"/>
        <v>0.75</v>
      </c>
      <c r="Q55" s="58">
        <f>G55/N55</f>
        <v>0.75</v>
      </c>
      <c r="R55" s="59">
        <f>J55/O55</f>
        <v>0.5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  <c r="T1" s="2"/>
      <c r="U1" s="2"/>
    </row>
    <row r="2" spans="1:21" ht="15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"/>
      <c r="T2" s="2"/>
      <c r="U2" s="2"/>
    </row>
    <row r="3" spans="1:21" ht="15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"/>
      <c r="T3" s="2"/>
      <c r="U3" s="2"/>
    </row>
    <row r="4" spans="1:21" ht="15.75">
      <c r="A4" s="95" t="s">
        <v>227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6" t="s">
        <v>2</v>
      </c>
      <c r="B6" s="97"/>
      <c r="C6" s="8" t="s">
        <v>228</v>
      </c>
      <c r="D6" s="9" t="s">
        <v>229</v>
      </c>
      <c r="E6" s="8" t="s">
        <v>86</v>
      </c>
      <c r="F6" s="8" t="s">
        <v>230</v>
      </c>
      <c r="G6" s="8" t="s">
        <v>231</v>
      </c>
      <c r="H6" s="8" t="s">
        <v>86</v>
      </c>
      <c r="I6" s="8" t="s">
        <v>232</v>
      </c>
      <c r="J6" s="8" t="s">
        <v>233</v>
      </c>
      <c r="K6" s="8" t="s">
        <v>86</v>
      </c>
      <c r="L6" s="10"/>
      <c r="M6" s="11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2" t="s">
        <v>37</v>
      </c>
      <c r="S6" s="13"/>
      <c r="T6" s="2"/>
      <c r="U6" s="2"/>
    </row>
    <row r="7" spans="1:21">
      <c r="A7" s="98" t="s">
        <v>4</v>
      </c>
      <c r="B7" s="99"/>
      <c r="C7" s="14">
        <v>3418</v>
      </c>
      <c r="D7" s="14">
        <v>3417</v>
      </c>
      <c r="E7" s="15">
        <f t="shared" ref="E7:E15" si="0">(D7-C7)/C7</f>
        <v>-2.9256875365710943E-4</v>
      </c>
      <c r="F7" s="14">
        <v>2664</v>
      </c>
      <c r="G7" s="14">
        <v>2621</v>
      </c>
      <c r="H7" s="16">
        <f t="shared" ref="H7:H15" si="1">(G7-F7)/F7</f>
        <v>-1.6141141141141142E-2</v>
      </c>
      <c r="I7" s="14">
        <v>1699</v>
      </c>
      <c r="J7" s="14">
        <v>1651</v>
      </c>
      <c r="K7" s="16">
        <f t="shared" ref="K7:K15" si="2">(J7-I7)/I7</f>
        <v>-2.8251912889935255E-2</v>
      </c>
      <c r="L7" s="17"/>
      <c r="M7" s="18">
        <v>3744</v>
      </c>
      <c r="N7" s="18">
        <v>2157</v>
      </c>
      <c r="O7" s="18">
        <v>2115</v>
      </c>
      <c r="P7" s="19">
        <f t="shared" ref="P7:P15" si="3">D7/M7</f>
        <v>0.91266025641025639</v>
      </c>
      <c r="Q7" s="19">
        <f t="shared" ref="Q7:Q15" si="4">G7/N7</f>
        <v>1.2151135836810385</v>
      </c>
      <c r="R7" s="20">
        <f t="shared" ref="R7:R15" si="5">J7/O7</f>
        <v>0.78061465721040191</v>
      </c>
      <c r="S7" s="21"/>
      <c r="T7" s="2"/>
      <c r="U7" s="2"/>
    </row>
    <row r="8" spans="1:21">
      <c r="A8" s="91" t="s">
        <v>5</v>
      </c>
      <c r="B8" s="92"/>
      <c r="C8" s="22">
        <v>445</v>
      </c>
      <c r="D8" s="22">
        <v>445</v>
      </c>
      <c r="E8" s="15">
        <f t="shared" si="0"/>
        <v>0</v>
      </c>
      <c r="F8" s="22">
        <v>287</v>
      </c>
      <c r="G8" s="22">
        <v>319</v>
      </c>
      <c r="H8" s="16">
        <f t="shared" si="1"/>
        <v>0.11149825783972125</v>
      </c>
      <c r="I8" s="22">
        <v>202</v>
      </c>
      <c r="J8" s="22">
        <v>213</v>
      </c>
      <c r="K8" s="16">
        <f t="shared" si="2"/>
        <v>5.4455445544554455E-2</v>
      </c>
      <c r="L8" s="17"/>
      <c r="M8" s="18">
        <v>392</v>
      </c>
      <c r="N8" s="18">
        <v>198</v>
      </c>
      <c r="O8" s="18">
        <v>195</v>
      </c>
      <c r="P8" s="19">
        <f t="shared" si="3"/>
        <v>1.135204081632653</v>
      </c>
      <c r="Q8" s="19">
        <f t="shared" si="4"/>
        <v>1.6111111111111112</v>
      </c>
      <c r="R8" s="20">
        <f t="shared" si="5"/>
        <v>1.0923076923076922</v>
      </c>
      <c r="S8" s="21"/>
      <c r="T8" s="2"/>
      <c r="U8" s="2"/>
    </row>
    <row r="9" spans="1:21">
      <c r="A9" s="91" t="s">
        <v>40</v>
      </c>
      <c r="B9" s="92"/>
      <c r="C9" s="22">
        <v>342</v>
      </c>
      <c r="D9" s="22">
        <v>347</v>
      </c>
      <c r="E9" s="15">
        <f t="shared" si="0"/>
        <v>1.4619883040935672E-2</v>
      </c>
      <c r="F9" s="22">
        <v>234</v>
      </c>
      <c r="G9" s="22">
        <v>248</v>
      </c>
      <c r="H9" s="16">
        <f t="shared" si="1"/>
        <v>5.9829059829059832E-2</v>
      </c>
      <c r="I9" s="22">
        <v>173</v>
      </c>
      <c r="J9" s="22">
        <v>185</v>
      </c>
      <c r="K9" s="16">
        <f t="shared" si="2"/>
        <v>6.9364161849710976E-2</v>
      </c>
      <c r="L9" s="17"/>
      <c r="M9" s="18">
        <v>343</v>
      </c>
      <c r="N9" s="18">
        <v>169</v>
      </c>
      <c r="O9" s="18">
        <v>167</v>
      </c>
      <c r="P9" s="19">
        <f t="shared" si="3"/>
        <v>1.0116618075801749</v>
      </c>
      <c r="Q9" s="19">
        <f t="shared" si="4"/>
        <v>1.4674556213017751</v>
      </c>
      <c r="R9" s="20">
        <f t="shared" si="5"/>
        <v>1.1077844311377245</v>
      </c>
      <c r="S9" s="21"/>
      <c r="T9" s="2"/>
      <c r="U9" s="2"/>
    </row>
    <row r="10" spans="1:21">
      <c r="A10" s="91" t="s">
        <v>6</v>
      </c>
      <c r="B10" s="92"/>
      <c r="C10" s="22">
        <v>2023</v>
      </c>
      <c r="D10" s="22">
        <v>1964</v>
      </c>
      <c r="E10" s="15">
        <f t="shared" si="0"/>
        <v>-2.91646070192783E-2</v>
      </c>
      <c r="F10" s="22">
        <v>1528</v>
      </c>
      <c r="G10" s="22">
        <v>1512</v>
      </c>
      <c r="H10" s="16">
        <f t="shared" si="1"/>
        <v>-1.0471204188481676E-2</v>
      </c>
      <c r="I10" s="22">
        <v>970</v>
      </c>
      <c r="J10" s="22">
        <v>923</v>
      </c>
      <c r="K10" s="16">
        <f t="shared" si="2"/>
        <v>-4.8453608247422682E-2</v>
      </c>
      <c r="L10" s="17"/>
      <c r="M10" s="18">
        <v>2120</v>
      </c>
      <c r="N10" s="18">
        <v>1104</v>
      </c>
      <c r="O10" s="18">
        <v>1092</v>
      </c>
      <c r="P10" s="19">
        <f t="shared" si="3"/>
        <v>0.92641509433962266</v>
      </c>
      <c r="Q10" s="19">
        <f t="shared" si="4"/>
        <v>1.3695652173913044</v>
      </c>
      <c r="R10" s="20">
        <f t="shared" si="5"/>
        <v>0.84523809523809523</v>
      </c>
      <c r="S10" s="21"/>
      <c r="T10" s="2"/>
      <c r="U10" s="2"/>
    </row>
    <row r="11" spans="1:21">
      <c r="A11" s="91" t="s">
        <v>7</v>
      </c>
      <c r="B11" s="92"/>
      <c r="C11" s="14">
        <v>439</v>
      </c>
      <c r="D11" s="14">
        <v>446</v>
      </c>
      <c r="E11" s="15">
        <f t="shared" si="0"/>
        <v>1.5945330296127564E-2</v>
      </c>
      <c r="F11" s="14">
        <v>389</v>
      </c>
      <c r="G11" s="14">
        <v>386</v>
      </c>
      <c r="H11" s="16">
        <f t="shared" si="1"/>
        <v>-7.7120822622107968E-3</v>
      </c>
      <c r="I11" s="14">
        <v>278</v>
      </c>
      <c r="J11" s="14">
        <v>284</v>
      </c>
      <c r="K11" s="16">
        <f t="shared" si="2"/>
        <v>2.1582733812949641E-2</v>
      </c>
      <c r="L11" s="17"/>
      <c r="M11" s="18">
        <v>575</v>
      </c>
      <c r="N11" s="18">
        <v>460</v>
      </c>
      <c r="O11" s="18">
        <v>443</v>
      </c>
      <c r="P11" s="19">
        <f t="shared" si="3"/>
        <v>0.77565217391304353</v>
      </c>
      <c r="Q11" s="19">
        <f t="shared" si="4"/>
        <v>0.83913043478260874</v>
      </c>
      <c r="R11" s="20">
        <f t="shared" si="5"/>
        <v>0.64108352144469527</v>
      </c>
      <c r="S11" s="21"/>
      <c r="T11" s="2"/>
      <c r="U11" s="2"/>
    </row>
    <row r="12" spans="1:21">
      <c r="A12" s="91" t="s">
        <v>8</v>
      </c>
      <c r="B12" s="92"/>
      <c r="C12" s="14">
        <v>892</v>
      </c>
      <c r="D12" s="14">
        <v>895</v>
      </c>
      <c r="E12" s="15">
        <f t="shared" si="0"/>
        <v>3.3632286995515697E-3</v>
      </c>
      <c r="F12" s="14">
        <v>694</v>
      </c>
      <c r="G12" s="14">
        <v>680</v>
      </c>
      <c r="H12" s="16">
        <f t="shared" si="1"/>
        <v>-2.0172910662824207E-2</v>
      </c>
      <c r="I12" s="14">
        <v>404</v>
      </c>
      <c r="J12" s="14">
        <v>411</v>
      </c>
      <c r="K12" s="16">
        <f t="shared" si="2"/>
        <v>1.7326732673267328E-2</v>
      </c>
      <c r="L12" s="17"/>
      <c r="M12" s="18">
        <v>985</v>
      </c>
      <c r="N12" s="18">
        <v>536</v>
      </c>
      <c r="O12" s="18">
        <v>525</v>
      </c>
      <c r="P12" s="19">
        <f t="shared" si="3"/>
        <v>0.90862944162436543</v>
      </c>
      <c r="Q12" s="19">
        <f t="shared" si="4"/>
        <v>1.2686567164179106</v>
      </c>
      <c r="R12" s="20">
        <f t="shared" si="5"/>
        <v>0.78285714285714281</v>
      </c>
      <c r="S12" s="21"/>
      <c r="T12" s="2"/>
      <c r="U12" s="2"/>
    </row>
    <row r="13" spans="1:21">
      <c r="A13" s="91" t="s">
        <v>9</v>
      </c>
      <c r="B13" s="92"/>
      <c r="C13" s="23">
        <v>64</v>
      </c>
      <c r="D13" s="23">
        <v>112</v>
      </c>
      <c r="E13" s="15">
        <f t="shared" si="0"/>
        <v>0.75</v>
      </c>
      <c r="F13" s="23">
        <v>53</v>
      </c>
      <c r="G13" s="23">
        <v>43</v>
      </c>
      <c r="H13" s="16">
        <f t="shared" si="1"/>
        <v>-0.18867924528301888</v>
      </c>
      <c r="I13" s="23">
        <v>47</v>
      </c>
      <c r="J13" s="23">
        <v>33</v>
      </c>
      <c r="K13" s="16">
        <f t="shared" si="2"/>
        <v>-0.2978723404255319</v>
      </c>
      <c r="L13" s="17"/>
      <c r="M13" s="18">
        <v>64</v>
      </c>
      <c r="N13" s="18">
        <v>57</v>
      </c>
      <c r="O13" s="18">
        <v>55</v>
      </c>
      <c r="P13" s="19">
        <f t="shared" si="3"/>
        <v>1.75</v>
      </c>
      <c r="Q13" s="19">
        <f t="shared" si="4"/>
        <v>0.75438596491228072</v>
      </c>
      <c r="R13" s="20">
        <f t="shared" si="5"/>
        <v>0.6</v>
      </c>
      <c r="S13" s="21"/>
      <c r="T13" s="2"/>
      <c r="U13" s="2"/>
    </row>
    <row r="14" spans="1:21">
      <c r="A14" s="82" t="s">
        <v>10</v>
      </c>
      <c r="B14" s="83"/>
      <c r="C14" s="22">
        <v>896</v>
      </c>
      <c r="D14" s="22">
        <v>907</v>
      </c>
      <c r="E14" s="15">
        <f t="shared" si="0"/>
        <v>1.2276785714285714E-2</v>
      </c>
      <c r="F14" s="22">
        <v>396</v>
      </c>
      <c r="G14" s="22">
        <v>365</v>
      </c>
      <c r="H14" s="16">
        <f t="shared" si="1"/>
        <v>-7.8282828282828287E-2</v>
      </c>
      <c r="I14" s="22">
        <v>202</v>
      </c>
      <c r="J14" s="22">
        <v>188</v>
      </c>
      <c r="K14" s="16">
        <f t="shared" si="2"/>
        <v>-6.9306930693069313E-2</v>
      </c>
      <c r="L14" s="17"/>
      <c r="M14" s="18">
        <v>904</v>
      </c>
      <c r="N14" s="18">
        <v>326</v>
      </c>
      <c r="O14" s="18">
        <v>316</v>
      </c>
      <c r="P14" s="19">
        <f t="shared" si="3"/>
        <v>1.0033185840707965</v>
      </c>
      <c r="Q14" s="19">
        <f t="shared" si="4"/>
        <v>1.1196319018404908</v>
      </c>
      <c r="R14" s="20">
        <f t="shared" si="5"/>
        <v>0.59493670886075944</v>
      </c>
      <c r="S14" s="21"/>
      <c r="T14" s="24"/>
      <c r="U14" s="24"/>
    </row>
    <row r="15" spans="1:21">
      <c r="A15" s="84" t="s">
        <v>11</v>
      </c>
      <c r="B15" s="85"/>
      <c r="C15" s="25">
        <f>C7+C14</f>
        <v>4314</v>
      </c>
      <c r="D15" s="26">
        <f>D7+D14</f>
        <v>4324</v>
      </c>
      <c r="E15" s="27">
        <f t="shared" si="0"/>
        <v>2.3180343069077423E-3</v>
      </c>
      <c r="F15" s="25">
        <f>F7+F14</f>
        <v>3060</v>
      </c>
      <c r="G15" s="25">
        <f>G7+G14</f>
        <v>2986</v>
      </c>
      <c r="H15" s="28">
        <f t="shared" si="1"/>
        <v>-2.4183006535947713E-2</v>
      </c>
      <c r="I15" s="25">
        <f>I7+I14</f>
        <v>1901</v>
      </c>
      <c r="J15" s="25">
        <f>J7+J14</f>
        <v>1839</v>
      </c>
      <c r="K15" s="28">
        <f t="shared" si="2"/>
        <v>-3.2614413466596527E-2</v>
      </c>
      <c r="L15" s="29"/>
      <c r="M15" s="30">
        <f>M7+M14</f>
        <v>4648</v>
      </c>
      <c r="N15" s="30">
        <f>N7+N14</f>
        <v>2483</v>
      </c>
      <c r="O15" s="30">
        <f>O7+O14</f>
        <v>2431</v>
      </c>
      <c r="P15" s="31">
        <f t="shared" si="3"/>
        <v>0.93029259896729777</v>
      </c>
      <c r="Q15" s="31">
        <f t="shared" si="4"/>
        <v>1.2025775271848571</v>
      </c>
      <c r="R15" s="32">
        <f t="shared" si="5"/>
        <v>0.75647881530234473</v>
      </c>
      <c r="S15" s="33"/>
      <c r="T15" s="2"/>
      <c r="U15" s="2"/>
    </row>
    <row r="16" spans="1:21" ht="15" customHeight="1">
      <c r="A16" s="86" t="s">
        <v>12</v>
      </c>
      <c r="B16" s="87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8" t="s">
        <v>13</v>
      </c>
      <c r="B17" s="42" t="s">
        <v>14</v>
      </c>
      <c r="C17" s="22">
        <v>269</v>
      </c>
      <c r="D17" s="43">
        <v>274</v>
      </c>
      <c r="E17" s="15">
        <f t="shared" ref="E17:E55" si="6">(D17-C17)/C17</f>
        <v>1.858736059479554E-2</v>
      </c>
      <c r="F17" s="22">
        <v>189</v>
      </c>
      <c r="G17" s="22">
        <v>189</v>
      </c>
      <c r="H17" s="16">
        <f t="shared" ref="H17:H55" si="7">(G17-F17)/F17</f>
        <v>0</v>
      </c>
      <c r="I17" s="22">
        <v>139</v>
      </c>
      <c r="J17" s="22">
        <v>118</v>
      </c>
      <c r="K17" s="16">
        <f t="shared" ref="K17:K53" si="8">(J17-I17)/I17</f>
        <v>-0.15107913669064749</v>
      </c>
      <c r="L17" s="44"/>
      <c r="M17" s="18">
        <v>303</v>
      </c>
      <c r="N17" s="18">
        <v>143</v>
      </c>
      <c r="O17" s="45">
        <v>142</v>
      </c>
      <c r="P17" s="19">
        <f t="shared" ref="P17:P42" si="9">D17/M17</f>
        <v>0.90429042904290424</v>
      </c>
      <c r="Q17" s="19">
        <f t="shared" ref="Q17:Q31" si="10">G17/N17</f>
        <v>1.3216783216783217</v>
      </c>
      <c r="R17" s="20">
        <f t="shared" ref="R17:R31" si="11">J17/O17</f>
        <v>0.83098591549295775</v>
      </c>
      <c r="S17" s="21"/>
      <c r="T17" s="2"/>
      <c r="U17" s="2"/>
    </row>
    <row r="18" spans="1:21">
      <c r="A18" s="89"/>
      <c r="B18" s="42" t="s">
        <v>15</v>
      </c>
      <c r="C18" s="46">
        <v>389</v>
      </c>
      <c r="D18" s="47">
        <v>437</v>
      </c>
      <c r="E18" s="48">
        <f t="shared" si="6"/>
        <v>0.12339331619537275</v>
      </c>
      <c r="F18" s="46">
        <v>276</v>
      </c>
      <c r="G18" s="46">
        <v>301</v>
      </c>
      <c r="H18" s="49">
        <f t="shared" si="7"/>
        <v>9.0579710144927536E-2</v>
      </c>
      <c r="I18" s="46">
        <v>197</v>
      </c>
      <c r="J18" s="46">
        <v>194</v>
      </c>
      <c r="K18" s="49">
        <f t="shared" si="8"/>
        <v>-1.5228426395939087E-2</v>
      </c>
      <c r="L18" s="44"/>
      <c r="M18" s="50">
        <v>442</v>
      </c>
      <c r="N18" s="50">
        <v>219</v>
      </c>
      <c r="O18" s="50">
        <v>217</v>
      </c>
      <c r="P18" s="19">
        <f t="shared" si="9"/>
        <v>0.9886877828054299</v>
      </c>
      <c r="Q18" s="19">
        <f t="shared" si="10"/>
        <v>1.3744292237442923</v>
      </c>
      <c r="R18" s="20">
        <f t="shared" si="11"/>
        <v>0.89400921658986177</v>
      </c>
      <c r="S18" s="21"/>
      <c r="T18" s="2"/>
      <c r="U18" s="2"/>
    </row>
    <row r="19" spans="1:21" s="60" customFormat="1" ht="15.75" thickBot="1">
      <c r="A19" s="90"/>
      <c r="B19" s="51" t="s">
        <v>16</v>
      </c>
      <c r="C19" s="52">
        <v>131</v>
      </c>
      <c r="D19" s="53">
        <v>150</v>
      </c>
      <c r="E19" s="54">
        <f t="shared" si="6"/>
        <v>0.14503816793893129</v>
      </c>
      <c r="F19" s="52">
        <v>49</v>
      </c>
      <c r="G19" s="52">
        <v>36</v>
      </c>
      <c r="H19" s="55">
        <f t="shared" si="7"/>
        <v>-0.26530612244897961</v>
      </c>
      <c r="I19" s="52">
        <v>13</v>
      </c>
      <c r="J19" s="52">
        <v>13</v>
      </c>
      <c r="K19" s="55">
        <f t="shared" si="8"/>
        <v>0</v>
      </c>
      <c r="L19" s="56"/>
      <c r="M19" s="57">
        <v>153</v>
      </c>
      <c r="N19" s="57">
        <v>42</v>
      </c>
      <c r="O19" s="57">
        <v>40</v>
      </c>
      <c r="P19" s="58">
        <f t="shared" si="9"/>
        <v>0.98039215686274506</v>
      </c>
      <c r="Q19" s="58">
        <f t="shared" si="10"/>
        <v>0.8571428571428571</v>
      </c>
      <c r="R19" s="59">
        <f t="shared" si="11"/>
        <v>0.32500000000000001</v>
      </c>
      <c r="S19" s="21"/>
      <c r="T19" s="6"/>
      <c r="U19" s="6"/>
    </row>
    <row r="20" spans="1:21" ht="15.75" thickBot="1">
      <c r="A20" s="79" t="s">
        <v>17</v>
      </c>
      <c r="B20" s="42" t="s">
        <v>14</v>
      </c>
      <c r="C20" s="46">
        <v>338</v>
      </c>
      <c r="D20" s="47">
        <v>318</v>
      </c>
      <c r="E20" s="48">
        <f t="shared" si="6"/>
        <v>-5.9171597633136092E-2</v>
      </c>
      <c r="F20" s="46">
        <v>239</v>
      </c>
      <c r="G20" s="46">
        <v>230</v>
      </c>
      <c r="H20" s="49">
        <f t="shared" si="7"/>
        <v>-3.7656903765690378E-2</v>
      </c>
      <c r="I20" s="46">
        <v>149</v>
      </c>
      <c r="J20" s="46">
        <v>143</v>
      </c>
      <c r="K20" s="16">
        <f t="shared" si="8"/>
        <v>-4.0268456375838924E-2</v>
      </c>
      <c r="L20" s="44"/>
      <c r="M20" s="50">
        <v>335</v>
      </c>
      <c r="N20" s="50">
        <v>157</v>
      </c>
      <c r="O20" s="50">
        <v>153</v>
      </c>
      <c r="P20" s="61">
        <f t="shared" si="9"/>
        <v>0.94925373134328361</v>
      </c>
      <c r="Q20" s="61">
        <f t="shared" si="10"/>
        <v>1.4649681528662419</v>
      </c>
      <c r="R20" s="62">
        <f t="shared" si="11"/>
        <v>0.934640522875817</v>
      </c>
      <c r="S20" s="21"/>
      <c r="T20" s="2"/>
      <c r="U20" s="2"/>
    </row>
    <row r="21" spans="1:21" ht="15.75" thickBot="1">
      <c r="A21" s="79"/>
      <c r="B21" s="42" t="s">
        <v>15</v>
      </c>
      <c r="C21" s="43">
        <v>562</v>
      </c>
      <c r="D21" s="43">
        <v>544</v>
      </c>
      <c r="E21" s="15">
        <f t="shared" si="6"/>
        <v>-3.2028469750889681E-2</v>
      </c>
      <c r="F21" s="22">
        <v>413</v>
      </c>
      <c r="G21" s="22">
        <v>395</v>
      </c>
      <c r="H21" s="16">
        <f t="shared" si="7"/>
        <v>-4.3583535108958835E-2</v>
      </c>
      <c r="I21" s="22">
        <v>266</v>
      </c>
      <c r="J21" s="22">
        <v>256</v>
      </c>
      <c r="K21" s="49">
        <f t="shared" si="8"/>
        <v>-3.7593984962406013E-2</v>
      </c>
      <c r="L21" s="44"/>
      <c r="M21" s="18">
        <v>567</v>
      </c>
      <c r="N21" s="18">
        <v>304</v>
      </c>
      <c r="O21" s="18">
        <v>298</v>
      </c>
      <c r="P21" s="19">
        <f t="shared" si="9"/>
        <v>0.95943562610229272</v>
      </c>
      <c r="Q21" s="19">
        <f t="shared" si="10"/>
        <v>1.299342105263158</v>
      </c>
      <c r="R21" s="20">
        <f t="shared" si="11"/>
        <v>0.85906040268456374</v>
      </c>
      <c r="S21" s="21"/>
      <c r="T21" s="2"/>
      <c r="U21" s="2"/>
    </row>
    <row r="22" spans="1:21" ht="15.75" thickBot="1">
      <c r="A22" s="80"/>
      <c r="B22" s="51" t="s">
        <v>16</v>
      </c>
      <c r="C22" s="52">
        <v>183</v>
      </c>
      <c r="D22" s="53">
        <v>185</v>
      </c>
      <c r="E22" s="54">
        <f t="shared" si="6"/>
        <v>1.092896174863388E-2</v>
      </c>
      <c r="F22" s="52">
        <v>90</v>
      </c>
      <c r="G22" s="52">
        <v>79</v>
      </c>
      <c r="H22" s="55">
        <f t="shared" si="7"/>
        <v>-0.12222222222222222</v>
      </c>
      <c r="I22" s="52">
        <v>52</v>
      </c>
      <c r="J22" s="52">
        <v>41</v>
      </c>
      <c r="K22" s="55">
        <f t="shared" si="8"/>
        <v>-0.21153846153846154</v>
      </c>
      <c r="L22" s="56"/>
      <c r="M22" s="57">
        <v>186</v>
      </c>
      <c r="N22" s="57">
        <v>75</v>
      </c>
      <c r="O22" s="57">
        <v>75</v>
      </c>
      <c r="P22" s="58">
        <f t="shared" si="9"/>
        <v>0.9946236559139785</v>
      </c>
      <c r="Q22" s="58">
        <f t="shared" si="10"/>
        <v>1.0533333333333332</v>
      </c>
      <c r="R22" s="59">
        <f t="shared" si="11"/>
        <v>0.54666666666666663</v>
      </c>
      <c r="S22" s="21"/>
      <c r="T22" s="24"/>
      <c r="U22" s="24"/>
    </row>
    <row r="23" spans="1:21" ht="15.75" thickBot="1">
      <c r="A23" s="79" t="s">
        <v>18</v>
      </c>
      <c r="B23" s="42" t="s">
        <v>14</v>
      </c>
      <c r="C23" s="46">
        <v>341</v>
      </c>
      <c r="D23" s="47">
        <v>343</v>
      </c>
      <c r="E23" s="48">
        <f t="shared" si="6"/>
        <v>5.8651026392961877E-3</v>
      </c>
      <c r="F23" s="46">
        <v>234</v>
      </c>
      <c r="G23" s="46">
        <v>257</v>
      </c>
      <c r="H23" s="49">
        <f t="shared" si="7"/>
        <v>9.8290598290598288E-2</v>
      </c>
      <c r="I23" s="46">
        <v>147</v>
      </c>
      <c r="J23" s="46">
        <v>160</v>
      </c>
      <c r="K23" s="16">
        <f t="shared" si="8"/>
        <v>8.8435374149659865E-2</v>
      </c>
      <c r="L23" s="44"/>
      <c r="M23" s="50">
        <v>307</v>
      </c>
      <c r="N23" s="50">
        <v>129</v>
      </c>
      <c r="O23" s="50">
        <v>128</v>
      </c>
      <c r="P23" s="61">
        <f t="shared" si="9"/>
        <v>1.1172638436482085</v>
      </c>
      <c r="Q23" s="61">
        <f t="shared" si="10"/>
        <v>1.9922480620155039</v>
      </c>
      <c r="R23" s="62">
        <f t="shared" si="11"/>
        <v>1.25</v>
      </c>
      <c r="S23" s="21"/>
      <c r="T23" s="2"/>
      <c r="U23" s="2"/>
    </row>
    <row r="24" spans="1:21" ht="15.75" thickBot="1">
      <c r="A24" s="79"/>
      <c r="B24" s="42" t="s">
        <v>15</v>
      </c>
      <c r="C24" s="43">
        <v>524</v>
      </c>
      <c r="D24" s="43">
        <v>523</v>
      </c>
      <c r="E24" s="15">
        <f t="shared" si="6"/>
        <v>-1.9083969465648854E-3</v>
      </c>
      <c r="F24" s="22">
        <v>376</v>
      </c>
      <c r="G24" s="22">
        <v>396</v>
      </c>
      <c r="H24" s="16">
        <f t="shared" si="7"/>
        <v>5.3191489361702128E-2</v>
      </c>
      <c r="I24" s="22">
        <v>240</v>
      </c>
      <c r="J24" s="22">
        <v>245</v>
      </c>
      <c r="K24" s="49">
        <f t="shared" si="8"/>
        <v>2.0833333333333332E-2</v>
      </c>
      <c r="L24" s="44"/>
      <c r="M24" s="18">
        <v>478</v>
      </c>
      <c r="N24" s="18">
        <v>225</v>
      </c>
      <c r="O24" s="18">
        <v>223</v>
      </c>
      <c r="P24" s="19">
        <f t="shared" si="9"/>
        <v>1.094142259414226</v>
      </c>
      <c r="Q24" s="19">
        <f t="shared" si="10"/>
        <v>1.76</v>
      </c>
      <c r="R24" s="20">
        <f t="shared" si="11"/>
        <v>1.0986547085201794</v>
      </c>
      <c r="S24" s="21"/>
      <c r="T24" s="2"/>
      <c r="U24" s="2"/>
    </row>
    <row r="25" spans="1:21" ht="15.75" thickBot="1">
      <c r="A25" s="80"/>
      <c r="B25" s="51" t="s">
        <v>16</v>
      </c>
      <c r="C25" s="52">
        <v>243</v>
      </c>
      <c r="D25" s="53">
        <v>221</v>
      </c>
      <c r="E25" s="54">
        <f t="shared" si="6"/>
        <v>-9.0534979423868317E-2</v>
      </c>
      <c r="F25" s="52">
        <v>77</v>
      </c>
      <c r="G25" s="52">
        <v>63</v>
      </c>
      <c r="H25" s="55">
        <f t="shared" si="7"/>
        <v>-0.18181818181818182</v>
      </c>
      <c r="I25" s="52">
        <v>41</v>
      </c>
      <c r="J25" s="52">
        <v>21</v>
      </c>
      <c r="K25" s="55">
        <f t="shared" si="8"/>
        <v>-0.48780487804878048</v>
      </c>
      <c r="L25" s="56"/>
      <c r="M25" s="57">
        <v>224</v>
      </c>
      <c r="N25" s="57">
        <v>59</v>
      </c>
      <c r="O25" s="57">
        <v>58</v>
      </c>
      <c r="P25" s="58">
        <f t="shared" si="9"/>
        <v>0.9866071428571429</v>
      </c>
      <c r="Q25" s="58">
        <f t="shared" si="10"/>
        <v>1.0677966101694916</v>
      </c>
      <c r="R25" s="59">
        <f t="shared" si="11"/>
        <v>0.36206896551724138</v>
      </c>
      <c r="S25" s="21"/>
      <c r="T25" s="2"/>
      <c r="U25" s="2"/>
    </row>
    <row r="26" spans="1:21" ht="15.75" thickBot="1">
      <c r="A26" s="79" t="s">
        <v>19</v>
      </c>
      <c r="B26" s="42" t="s">
        <v>14</v>
      </c>
      <c r="C26" s="47">
        <v>225</v>
      </c>
      <c r="D26" s="47">
        <v>245</v>
      </c>
      <c r="E26" s="48">
        <f t="shared" si="6"/>
        <v>8.8888888888888892E-2</v>
      </c>
      <c r="F26" s="46">
        <v>165</v>
      </c>
      <c r="G26" s="46">
        <v>182</v>
      </c>
      <c r="H26" s="49">
        <f t="shared" si="7"/>
        <v>0.10303030303030303</v>
      </c>
      <c r="I26" s="46">
        <v>117</v>
      </c>
      <c r="J26" s="46">
        <v>118</v>
      </c>
      <c r="K26" s="16">
        <f t="shared" si="8"/>
        <v>8.5470085470085479E-3</v>
      </c>
      <c r="L26" s="44"/>
      <c r="M26" s="50">
        <v>217</v>
      </c>
      <c r="N26" s="50">
        <v>104</v>
      </c>
      <c r="O26" s="50">
        <v>102</v>
      </c>
      <c r="P26" s="61">
        <f t="shared" si="9"/>
        <v>1.1290322580645162</v>
      </c>
      <c r="Q26" s="61">
        <f t="shared" si="10"/>
        <v>1.75</v>
      </c>
      <c r="R26" s="62">
        <f t="shared" si="11"/>
        <v>1.1568627450980393</v>
      </c>
      <c r="S26" s="21"/>
      <c r="T26" s="2"/>
      <c r="U26" s="2"/>
    </row>
    <row r="27" spans="1:21" ht="15.75" thickBot="1">
      <c r="A27" s="79"/>
      <c r="B27" s="42" t="s">
        <v>15</v>
      </c>
      <c r="C27" s="43">
        <v>322</v>
      </c>
      <c r="D27" s="43">
        <v>345</v>
      </c>
      <c r="E27" s="15">
        <f t="shared" si="6"/>
        <v>7.1428571428571425E-2</v>
      </c>
      <c r="F27" s="22">
        <v>252</v>
      </c>
      <c r="G27" s="22">
        <v>263</v>
      </c>
      <c r="H27" s="16">
        <f t="shared" si="7"/>
        <v>4.3650793650793648E-2</v>
      </c>
      <c r="I27" s="22">
        <v>189</v>
      </c>
      <c r="J27" s="22">
        <v>178</v>
      </c>
      <c r="K27" s="49">
        <f t="shared" si="8"/>
        <v>-5.8201058201058198E-2</v>
      </c>
      <c r="L27" s="44"/>
      <c r="M27" s="18">
        <v>316</v>
      </c>
      <c r="N27" s="18">
        <v>185</v>
      </c>
      <c r="O27" s="18">
        <v>182</v>
      </c>
      <c r="P27" s="19">
        <f t="shared" si="9"/>
        <v>1.0917721518987342</v>
      </c>
      <c r="Q27" s="19">
        <f t="shared" si="10"/>
        <v>1.4216216216216215</v>
      </c>
      <c r="R27" s="20">
        <f t="shared" si="11"/>
        <v>0.97802197802197799</v>
      </c>
      <c r="S27" s="21"/>
      <c r="T27" s="2"/>
      <c r="U27" s="2"/>
    </row>
    <row r="28" spans="1:21" ht="15.75" thickBot="1">
      <c r="A28" s="80"/>
      <c r="B28" s="51" t="s">
        <v>16</v>
      </c>
      <c r="C28" s="52">
        <v>25</v>
      </c>
      <c r="D28" s="53">
        <v>23</v>
      </c>
      <c r="E28" s="54">
        <f t="shared" si="6"/>
        <v>-0.08</v>
      </c>
      <c r="F28" s="52">
        <v>13</v>
      </c>
      <c r="G28" s="52">
        <v>12</v>
      </c>
      <c r="H28" s="55">
        <f t="shared" si="7"/>
        <v>-7.6923076923076927E-2</v>
      </c>
      <c r="I28" s="52">
        <v>8</v>
      </c>
      <c r="J28" s="52">
        <v>9</v>
      </c>
      <c r="K28" s="55">
        <f t="shared" si="8"/>
        <v>0.125</v>
      </c>
      <c r="L28" s="56"/>
      <c r="M28" s="57">
        <v>25</v>
      </c>
      <c r="N28" s="57">
        <v>13</v>
      </c>
      <c r="O28" s="57">
        <v>13</v>
      </c>
      <c r="P28" s="58">
        <f t="shared" si="9"/>
        <v>0.92</v>
      </c>
      <c r="Q28" s="58">
        <f t="shared" si="10"/>
        <v>0.92307692307692313</v>
      </c>
      <c r="R28" s="59">
        <f t="shared" si="11"/>
        <v>0.69230769230769229</v>
      </c>
      <c r="S28" s="21"/>
      <c r="T28" s="2"/>
      <c r="U28" s="2"/>
    </row>
    <row r="29" spans="1:21" ht="15.75" thickBot="1">
      <c r="A29" s="79" t="s">
        <v>20</v>
      </c>
      <c r="B29" s="42" t="s">
        <v>14</v>
      </c>
      <c r="C29" s="47">
        <v>72</v>
      </c>
      <c r="D29" s="47">
        <v>66</v>
      </c>
      <c r="E29" s="48">
        <f t="shared" si="6"/>
        <v>-8.3333333333333329E-2</v>
      </c>
      <c r="F29" s="46">
        <v>55</v>
      </c>
      <c r="G29" s="46">
        <v>50</v>
      </c>
      <c r="H29" s="49">
        <f t="shared" si="7"/>
        <v>-9.0909090909090912E-2</v>
      </c>
      <c r="I29" s="46">
        <v>44</v>
      </c>
      <c r="J29" s="46">
        <v>35</v>
      </c>
      <c r="K29" s="16">
        <f t="shared" si="8"/>
        <v>-0.20454545454545456</v>
      </c>
      <c r="L29" s="44"/>
      <c r="M29" s="50">
        <v>75</v>
      </c>
      <c r="N29" s="50">
        <v>48</v>
      </c>
      <c r="O29" s="50">
        <v>48</v>
      </c>
      <c r="P29" s="61">
        <f t="shared" si="9"/>
        <v>0.88</v>
      </c>
      <c r="Q29" s="61">
        <f t="shared" si="10"/>
        <v>1.0416666666666667</v>
      </c>
      <c r="R29" s="62">
        <f t="shared" si="11"/>
        <v>0.72916666666666663</v>
      </c>
      <c r="S29" s="21"/>
      <c r="T29" s="2"/>
      <c r="U29" s="2"/>
    </row>
    <row r="30" spans="1:21" ht="15.75" thickBot="1">
      <c r="A30" s="79"/>
      <c r="B30" s="42" t="s">
        <v>15</v>
      </c>
      <c r="C30" s="22">
        <v>132</v>
      </c>
      <c r="D30" s="43">
        <v>128</v>
      </c>
      <c r="E30" s="15">
        <f t="shared" si="6"/>
        <v>-3.0303030303030304E-2</v>
      </c>
      <c r="F30" s="22">
        <v>99</v>
      </c>
      <c r="G30" s="22">
        <v>92</v>
      </c>
      <c r="H30" s="16">
        <f t="shared" si="7"/>
        <v>-7.0707070707070704E-2</v>
      </c>
      <c r="I30" s="22">
        <v>68</v>
      </c>
      <c r="J30" s="22">
        <v>61</v>
      </c>
      <c r="K30" s="49">
        <f t="shared" si="8"/>
        <v>-0.10294117647058823</v>
      </c>
      <c r="L30" s="44"/>
      <c r="M30" s="18">
        <v>139</v>
      </c>
      <c r="N30" s="18">
        <v>83</v>
      </c>
      <c r="O30" s="18">
        <v>81</v>
      </c>
      <c r="P30" s="19">
        <f t="shared" si="9"/>
        <v>0.92086330935251803</v>
      </c>
      <c r="Q30" s="19">
        <f t="shared" si="10"/>
        <v>1.1084337349397591</v>
      </c>
      <c r="R30" s="20">
        <f t="shared" si="11"/>
        <v>0.75308641975308643</v>
      </c>
      <c r="S30" s="21"/>
      <c r="T30" s="2"/>
      <c r="U30" s="2"/>
    </row>
    <row r="31" spans="1:21" ht="15.75" thickBot="1">
      <c r="A31" s="80"/>
      <c r="B31" s="51" t="s">
        <v>16</v>
      </c>
      <c r="C31" s="52">
        <v>111</v>
      </c>
      <c r="D31" s="53">
        <v>117</v>
      </c>
      <c r="E31" s="54">
        <f t="shared" si="6"/>
        <v>5.4054054054054057E-2</v>
      </c>
      <c r="F31" s="52">
        <v>74</v>
      </c>
      <c r="G31" s="52">
        <v>87</v>
      </c>
      <c r="H31" s="55">
        <f t="shared" si="7"/>
        <v>0.17567567567567569</v>
      </c>
      <c r="I31" s="52">
        <v>43</v>
      </c>
      <c r="J31" s="52">
        <v>62</v>
      </c>
      <c r="K31" s="55">
        <f t="shared" si="8"/>
        <v>0.44186046511627908</v>
      </c>
      <c r="L31" s="56"/>
      <c r="M31" s="57">
        <v>112</v>
      </c>
      <c r="N31" s="57">
        <v>63</v>
      </c>
      <c r="O31" s="57">
        <v>56</v>
      </c>
      <c r="P31" s="58">
        <f t="shared" si="9"/>
        <v>1.0446428571428572</v>
      </c>
      <c r="Q31" s="58">
        <f t="shared" si="10"/>
        <v>1.3809523809523809</v>
      </c>
      <c r="R31" s="59">
        <f t="shared" si="11"/>
        <v>1.1071428571428572</v>
      </c>
      <c r="S31" s="21"/>
      <c r="T31" s="2"/>
      <c r="U31" s="2"/>
    </row>
    <row r="32" spans="1:21" ht="15.75" thickBot="1">
      <c r="A32" s="79" t="s">
        <v>21</v>
      </c>
      <c r="B32" s="42" t="s">
        <v>14</v>
      </c>
      <c r="C32" s="47">
        <v>27</v>
      </c>
      <c r="D32" s="47">
        <v>14</v>
      </c>
      <c r="E32" s="48">
        <f t="shared" si="6"/>
        <v>-0.48148148148148145</v>
      </c>
      <c r="F32" s="46">
        <v>23</v>
      </c>
      <c r="G32" s="46">
        <v>12</v>
      </c>
      <c r="H32" s="49">
        <f t="shared" si="7"/>
        <v>-0.47826086956521741</v>
      </c>
      <c r="I32" s="46">
        <v>20</v>
      </c>
      <c r="J32" s="46">
        <v>12</v>
      </c>
      <c r="K32" s="16">
        <f t="shared" si="8"/>
        <v>-0.4</v>
      </c>
      <c r="L32" s="44"/>
      <c r="M32" s="50">
        <v>28</v>
      </c>
      <c r="N32" s="50">
        <v>19</v>
      </c>
      <c r="O32" s="50">
        <v>19</v>
      </c>
      <c r="P32" s="61">
        <f t="shared" si="9"/>
        <v>0.5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9"/>
      <c r="B33" s="42" t="s">
        <v>15</v>
      </c>
      <c r="C33" s="43">
        <v>42</v>
      </c>
      <c r="D33" s="43">
        <v>35</v>
      </c>
      <c r="E33" s="15">
        <f t="shared" si="6"/>
        <v>-0.16666666666666666</v>
      </c>
      <c r="F33" s="22">
        <v>33</v>
      </c>
      <c r="G33" s="22">
        <v>26</v>
      </c>
      <c r="H33" s="16">
        <f t="shared" si="7"/>
        <v>-0.21212121212121213</v>
      </c>
      <c r="I33" s="22">
        <v>27</v>
      </c>
      <c r="J33" s="22">
        <v>22</v>
      </c>
      <c r="K33" s="49">
        <f t="shared" si="8"/>
        <v>-0.18518518518518517</v>
      </c>
      <c r="L33" s="44"/>
      <c r="M33" s="18">
        <v>44</v>
      </c>
      <c r="N33" s="18">
        <v>26</v>
      </c>
      <c r="O33" s="18">
        <v>26</v>
      </c>
      <c r="P33" s="19">
        <f t="shared" si="9"/>
        <v>0.79545454545454541</v>
      </c>
      <c r="Q33" s="19">
        <f t="shared" ref="Q33:Q42" si="12">G33/N33</f>
        <v>1</v>
      </c>
      <c r="R33" s="20">
        <f t="shared" ref="R33:R42" si="13">J33/O33</f>
        <v>0.84615384615384615</v>
      </c>
      <c r="S33" s="21"/>
      <c r="T33" s="2"/>
      <c r="U33" s="2"/>
    </row>
    <row r="34" spans="1:21" ht="15.75" thickBot="1">
      <c r="A34" s="80"/>
      <c r="B34" s="51" t="s">
        <v>16</v>
      </c>
      <c r="C34" s="52">
        <v>103</v>
      </c>
      <c r="D34" s="53">
        <v>105</v>
      </c>
      <c r="E34" s="54">
        <f t="shared" si="6"/>
        <v>1.9417475728155338E-2</v>
      </c>
      <c r="F34" s="52">
        <v>37</v>
      </c>
      <c r="G34" s="52">
        <v>25</v>
      </c>
      <c r="H34" s="55">
        <f t="shared" si="7"/>
        <v>-0.32432432432432434</v>
      </c>
      <c r="I34" s="52">
        <v>19</v>
      </c>
      <c r="J34" s="52">
        <v>13</v>
      </c>
      <c r="K34" s="55">
        <f t="shared" si="8"/>
        <v>-0.31578947368421051</v>
      </c>
      <c r="L34" s="56"/>
      <c r="M34" s="57">
        <v>103</v>
      </c>
      <c r="N34" s="57">
        <v>35</v>
      </c>
      <c r="O34" s="57">
        <v>35</v>
      </c>
      <c r="P34" s="58">
        <f t="shared" si="9"/>
        <v>1.0194174757281553</v>
      </c>
      <c r="Q34" s="58">
        <f t="shared" si="12"/>
        <v>0.7142857142857143</v>
      </c>
      <c r="R34" s="59">
        <f t="shared" si="13"/>
        <v>0.37142857142857144</v>
      </c>
      <c r="S34" s="21"/>
      <c r="T34" s="2"/>
      <c r="U34" s="2"/>
    </row>
    <row r="35" spans="1:21" ht="15.75" thickBot="1">
      <c r="A35" s="79" t="s">
        <v>22</v>
      </c>
      <c r="B35" s="42" t="s">
        <v>14</v>
      </c>
      <c r="C35" s="47">
        <v>102</v>
      </c>
      <c r="D35" s="47">
        <v>132</v>
      </c>
      <c r="E35" s="48">
        <f t="shared" si="6"/>
        <v>0.29411764705882354</v>
      </c>
      <c r="F35" s="46">
        <v>70</v>
      </c>
      <c r="G35" s="46">
        <v>95</v>
      </c>
      <c r="H35" s="49">
        <f t="shared" si="7"/>
        <v>0.35714285714285715</v>
      </c>
      <c r="I35" s="46">
        <v>57</v>
      </c>
      <c r="J35" s="46">
        <v>66</v>
      </c>
      <c r="K35" s="16">
        <f t="shared" si="8"/>
        <v>0.15789473684210525</v>
      </c>
      <c r="L35" s="44"/>
      <c r="M35" s="50">
        <v>107</v>
      </c>
      <c r="N35" s="50">
        <v>57</v>
      </c>
      <c r="O35" s="50">
        <v>57</v>
      </c>
      <c r="P35" s="61">
        <f t="shared" si="9"/>
        <v>1.233644859813084</v>
      </c>
      <c r="Q35" s="61">
        <f t="shared" si="12"/>
        <v>1.6666666666666667</v>
      </c>
      <c r="R35" s="62">
        <f t="shared" si="13"/>
        <v>1.1578947368421053</v>
      </c>
      <c r="S35" s="21"/>
      <c r="T35" s="2"/>
      <c r="U35" s="2"/>
    </row>
    <row r="36" spans="1:21" ht="15.75" thickBot="1">
      <c r="A36" s="79"/>
      <c r="B36" s="42" t="s">
        <v>15</v>
      </c>
      <c r="C36" s="43">
        <v>207</v>
      </c>
      <c r="D36" s="43">
        <v>241</v>
      </c>
      <c r="E36" s="15">
        <f t="shared" si="6"/>
        <v>0.16425120772946861</v>
      </c>
      <c r="F36" s="22">
        <v>151</v>
      </c>
      <c r="G36" s="22">
        <v>178</v>
      </c>
      <c r="H36" s="16">
        <f t="shared" si="7"/>
        <v>0.17880794701986755</v>
      </c>
      <c r="I36" s="22">
        <v>111</v>
      </c>
      <c r="J36" s="22">
        <v>132</v>
      </c>
      <c r="K36" s="49">
        <f t="shared" si="8"/>
        <v>0.1891891891891892</v>
      </c>
      <c r="L36" s="44"/>
      <c r="M36" s="18">
        <v>228</v>
      </c>
      <c r="N36" s="18">
        <v>137</v>
      </c>
      <c r="O36" s="18">
        <v>135</v>
      </c>
      <c r="P36" s="19">
        <f t="shared" si="9"/>
        <v>1.0570175438596492</v>
      </c>
      <c r="Q36" s="19">
        <f t="shared" si="12"/>
        <v>1.2992700729927007</v>
      </c>
      <c r="R36" s="20">
        <f t="shared" si="13"/>
        <v>0.97777777777777775</v>
      </c>
      <c r="S36" s="21"/>
      <c r="T36" s="2"/>
      <c r="U36" s="2"/>
    </row>
    <row r="37" spans="1:21" ht="15.75" thickBot="1">
      <c r="A37" s="80"/>
      <c r="B37" s="51" t="s">
        <v>16</v>
      </c>
      <c r="C37" s="52">
        <v>44</v>
      </c>
      <c r="D37" s="53">
        <v>53</v>
      </c>
      <c r="E37" s="54">
        <f t="shared" si="6"/>
        <v>0.20454545454545456</v>
      </c>
      <c r="F37" s="52">
        <v>34</v>
      </c>
      <c r="G37" s="52">
        <v>34</v>
      </c>
      <c r="H37" s="55">
        <f t="shared" si="7"/>
        <v>0</v>
      </c>
      <c r="I37" s="52">
        <v>17</v>
      </c>
      <c r="J37" s="52">
        <v>19</v>
      </c>
      <c r="K37" s="55">
        <f t="shared" si="8"/>
        <v>0.11764705882352941</v>
      </c>
      <c r="L37" s="56"/>
      <c r="M37" s="57">
        <v>45</v>
      </c>
      <c r="N37" s="57">
        <v>24</v>
      </c>
      <c r="O37" s="57">
        <v>24</v>
      </c>
      <c r="P37" s="58">
        <f t="shared" si="9"/>
        <v>1.1777777777777778</v>
      </c>
      <c r="Q37" s="58">
        <f t="shared" si="12"/>
        <v>1.4166666666666667</v>
      </c>
      <c r="R37" s="59">
        <f t="shared" si="13"/>
        <v>0.79166666666666663</v>
      </c>
      <c r="S37" s="21"/>
      <c r="T37" s="2"/>
      <c r="U37" s="2"/>
    </row>
    <row r="38" spans="1:21" ht="15.75" thickBot="1">
      <c r="A38" s="79" t="s">
        <v>23</v>
      </c>
      <c r="B38" s="69" t="s">
        <v>14</v>
      </c>
      <c r="C38" s="70">
        <v>15</v>
      </c>
      <c r="D38" s="70">
        <v>19</v>
      </c>
      <c r="E38" s="71">
        <f t="shared" si="6"/>
        <v>0.26666666666666666</v>
      </c>
      <c r="F38" s="72">
        <v>10</v>
      </c>
      <c r="G38" s="72">
        <v>16</v>
      </c>
      <c r="H38" s="73">
        <f t="shared" si="7"/>
        <v>0.6</v>
      </c>
      <c r="I38" s="72">
        <v>6</v>
      </c>
      <c r="J38" s="72">
        <v>7</v>
      </c>
      <c r="K38" s="16">
        <f t="shared" si="8"/>
        <v>0.16666666666666666</v>
      </c>
      <c r="L38" s="74"/>
      <c r="M38" s="75">
        <v>15</v>
      </c>
      <c r="N38" s="75">
        <v>6</v>
      </c>
      <c r="O38" s="75">
        <v>6</v>
      </c>
      <c r="P38" s="76">
        <f t="shared" si="9"/>
        <v>1.2666666666666666</v>
      </c>
      <c r="Q38" s="76">
        <f t="shared" si="12"/>
        <v>2.6666666666666665</v>
      </c>
      <c r="R38" s="77">
        <f t="shared" si="13"/>
        <v>1.1666666666666667</v>
      </c>
      <c r="S38" s="21"/>
      <c r="T38" s="2"/>
      <c r="U38" s="2"/>
    </row>
    <row r="39" spans="1:21" ht="15.75" thickBot="1">
      <c r="A39" s="79"/>
      <c r="B39" s="42" t="s">
        <v>15</v>
      </c>
      <c r="C39" s="22">
        <v>35</v>
      </c>
      <c r="D39" s="43">
        <v>39</v>
      </c>
      <c r="E39" s="15">
        <f t="shared" si="6"/>
        <v>0.11428571428571428</v>
      </c>
      <c r="F39" s="22">
        <v>25</v>
      </c>
      <c r="G39" s="22">
        <v>32</v>
      </c>
      <c r="H39" s="16">
        <f t="shared" si="7"/>
        <v>0.28000000000000003</v>
      </c>
      <c r="I39" s="22">
        <v>16</v>
      </c>
      <c r="J39" s="22">
        <v>13</v>
      </c>
      <c r="K39" s="49">
        <f t="shared" si="8"/>
        <v>-0.1875</v>
      </c>
      <c r="L39" s="44"/>
      <c r="M39" s="18">
        <v>39</v>
      </c>
      <c r="N39" s="18">
        <v>21</v>
      </c>
      <c r="O39" s="18">
        <v>21</v>
      </c>
      <c r="P39" s="19">
        <f t="shared" si="9"/>
        <v>1</v>
      </c>
      <c r="Q39" s="19">
        <f t="shared" si="12"/>
        <v>1.5238095238095237</v>
      </c>
      <c r="R39" s="20">
        <f t="shared" si="13"/>
        <v>0.61904761904761907</v>
      </c>
      <c r="S39" s="21"/>
      <c r="T39" s="2"/>
      <c r="U39" s="2"/>
    </row>
    <row r="40" spans="1:21" ht="15.75" thickBot="1">
      <c r="A40" s="80"/>
      <c r="B40" s="51" t="s">
        <v>16</v>
      </c>
      <c r="C40" s="52">
        <v>42</v>
      </c>
      <c r="D40" s="53">
        <v>25</v>
      </c>
      <c r="E40" s="54">
        <f t="shared" si="6"/>
        <v>-0.40476190476190477</v>
      </c>
      <c r="F40" s="52">
        <v>14</v>
      </c>
      <c r="G40" s="52">
        <v>7</v>
      </c>
      <c r="H40" s="55">
        <f t="shared" si="7"/>
        <v>-0.5</v>
      </c>
      <c r="I40" s="52">
        <v>5</v>
      </c>
      <c r="J40" s="52">
        <v>3</v>
      </c>
      <c r="K40" s="55">
        <f t="shared" si="8"/>
        <v>-0.4</v>
      </c>
      <c r="L40" s="56"/>
      <c r="M40" s="57">
        <v>42</v>
      </c>
      <c r="N40" s="57">
        <v>8</v>
      </c>
      <c r="O40" s="57">
        <v>8</v>
      </c>
      <c r="P40" s="58">
        <f t="shared" si="9"/>
        <v>0.59523809523809523</v>
      </c>
      <c r="Q40" s="58">
        <f t="shared" si="12"/>
        <v>0.875</v>
      </c>
      <c r="R40" s="59">
        <f t="shared" si="13"/>
        <v>0.375</v>
      </c>
      <c r="S40" s="21"/>
      <c r="T40" s="2"/>
      <c r="U40" s="2"/>
    </row>
    <row r="41" spans="1:21" ht="15.75" thickBot="1">
      <c r="A41" s="80" t="s">
        <v>31</v>
      </c>
      <c r="B41" s="78" t="s">
        <v>14</v>
      </c>
      <c r="C41" s="72">
        <v>533</v>
      </c>
      <c r="D41" s="70">
        <v>467</v>
      </c>
      <c r="E41" s="71">
        <f t="shared" si="6"/>
        <v>-0.12382739212007504</v>
      </c>
      <c r="F41" s="72">
        <v>456</v>
      </c>
      <c r="G41" s="72">
        <v>407</v>
      </c>
      <c r="H41" s="73">
        <f t="shared" si="7"/>
        <v>-0.10745614035087719</v>
      </c>
      <c r="I41" s="72">
        <v>261</v>
      </c>
      <c r="J41" s="72">
        <v>233</v>
      </c>
      <c r="K41" s="16">
        <f t="shared" si="8"/>
        <v>-0.10727969348659004</v>
      </c>
      <c r="L41" s="74"/>
      <c r="M41" s="75">
        <v>590</v>
      </c>
      <c r="N41" s="75">
        <v>349</v>
      </c>
      <c r="O41" s="75">
        <v>346</v>
      </c>
      <c r="P41" s="76">
        <f t="shared" si="9"/>
        <v>0.79152542372881352</v>
      </c>
      <c r="Q41" s="76">
        <f t="shared" si="12"/>
        <v>1.1661891117478509</v>
      </c>
      <c r="R41" s="77">
        <f t="shared" si="13"/>
        <v>0.67341040462427748</v>
      </c>
      <c r="S41" s="21"/>
      <c r="T41" s="2"/>
      <c r="U41" s="2"/>
    </row>
    <row r="42" spans="1:21" ht="15.75" thickBot="1">
      <c r="A42" s="80"/>
      <c r="B42" s="51" t="s">
        <v>15</v>
      </c>
      <c r="C42" s="52">
        <v>1022</v>
      </c>
      <c r="D42" s="53">
        <v>955</v>
      </c>
      <c r="E42" s="54">
        <f t="shared" si="6"/>
        <v>-6.5557729941291581E-2</v>
      </c>
      <c r="F42" s="52">
        <v>880</v>
      </c>
      <c r="G42" s="52">
        <v>800</v>
      </c>
      <c r="H42" s="55">
        <f t="shared" si="7"/>
        <v>-9.0909090909090912E-2</v>
      </c>
      <c r="I42" s="52">
        <v>525</v>
      </c>
      <c r="J42" s="52">
        <v>481</v>
      </c>
      <c r="K42" s="55">
        <f t="shared" si="8"/>
        <v>-8.3809523809523806E-2</v>
      </c>
      <c r="L42" s="56"/>
      <c r="M42" s="57">
        <v>1199</v>
      </c>
      <c r="N42" s="57">
        <v>749</v>
      </c>
      <c r="O42" s="57">
        <v>730</v>
      </c>
      <c r="P42" s="58">
        <f t="shared" si="9"/>
        <v>0.79649708090075066</v>
      </c>
      <c r="Q42" s="58">
        <f t="shared" si="12"/>
        <v>1.0680907877169559</v>
      </c>
      <c r="R42" s="59">
        <f t="shared" si="13"/>
        <v>0.65890410958904111</v>
      </c>
      <c r="S42" s="21"/>
      <c r="T42" s="2"/>
      <c r="U42" s="2"/>
    </row>
    <row r="43" spans="1:21" ht="15.75" thickBot="1">
      <c r="A43" s="79" t="s">
        <v>24</v>
      </c>
      <c r="B43" s="42" t="s">
        <v>14</v>
      </c>
      <c r="C43" s="46">
        <v>3</v>
      </c>
      <c r="D43" s="63">
        <v>3</v>
      </c>
      <c r="E43" s="48">
        <f t="shared" si="6"/>
        <v>0</v>
      </c>
      <c r="F43" s="46">
        <v>3</v>
      </c>
      <c r="G43" s="63">
        <v>2</v>
      </c>
      <c r="H43" s="49">
        <f t="shared" si="7"/>
        <v>-0.33333333333333331</v>
      </c>
      <c r="I43" s="46">
        <v>1</v>
      </c>
      <c r="J43" s="23">
        <v>2</v>
      </c>
      <c r="K43" s="16">
        <f t="shared" si="8"/>
        <v>1</v>
      </c>
      <c r="L43" s="44"/>
      <c r="M43" s="50">
        <v>4</v>
      </c>
      <c r="N43" s="50">
        <v>3</v>
      </c>
      <c r="O43" s="50">
        <v>2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80"/>
      <c r="B44" s="42" t="s">
        <v>15</v>
      </c>
      <c r="C44" s="22">
        <v>18</v>
      </c>
      <c r="D44" s="43">
        <v>25</v>
      </c>
      <c r="E44" s="15">
        <f t="shared" si="6"/>
        <v>0.3888888888888889</v>
      </c>
      <c r="F44" s="22">
        <v>17</v>
      </c>
      <c r="G44" s="22">
        <v>21</v>
      </c>
      <c r="H44" s="49">
        <f t="shared" si="7"/>
        <v>0.23529411764705882</v>
      </c>
      <c r="I44" s="22">
        <v>9</v>
      </c>
      <c r="J44" s="22">
        <v>18</v>
      </c>
      <c r="K44" s="49">
        <f t="shared" si="8"/>
        <v>1</v>
      </c>
      <c r="L44" s="44"/>
      <c r="M44" s="18">
        <v>23</v>
      </c>
      <c r="N44" s="18">
        <v>17</v>
      </c>
      <c r="O44" s="18">
        <v>16</v>
      </c>
      <c r="P44" s="19">
        <f t="shared" ref="P44:P55" si="14">D44/M44</f>
        <v>1.0869565217391304</v>
      </c>
      <c r="Q44" s="19">
        <f>G44/N44</f>
        <v>1.2352941176470589</v>
      </c>
      <c r="R44" s="20">
        <f>J44/O44</f>
        <v>1.125</v>
      </c>
      <c r="S44" s="21"/>
    </row>
    <row r="45" spans="1:21" ht="15.75" thickBot="1">
      <c r="A45" s="80"/>
      <c r="B45" s="51" t="s">
        <v>16</v>
      </c>
      <c r="C45" s="52">
        <v>14</v>
      </c>
      <c r="D45" s="53">
        <v>28</v>
      </c>
      <c r="E45" s="54">
        <f t="shared" si="6"/>
        <v>1</v>
      </c>
      <c r="F45" s="52">
        <v>8</v>
      </c>
      <c r="G45" s="52">
        <v>22</v>
      </c>
      <c r="H45" s="55">
        <f t="shared" si="7"/>
        <v>1.75</v>
      </c>
      <c r="I45" s="52">
        <v>4</v>
      </c>
      <c r="J45" s="52">
        <v>7</v>
      </c>
      <c r="K45" s="55">
        <f t="shared" si="8"/>
        <v>0.75</v>
      </c>
      <c r="L45" s="56"/>
      <c r="M45" s="57">
        <v>14</v>
      </c>
      <c r="N45" s="57">
        <v>7</v>
      </c>
      <c r="O45" s="57">
        <v>7</v>
      </c>
      <c r="P45" s="58">
        <f t="shared" si="14"/>
        <v>2</v>
      </c>
      <c r="Q45" s="58">
        <f>G45/N45</f>
        <v>3.1428571428571428</v>
      </c>
      <c r="R45" s="59">
        <f>J45/O45</f>
        <v>1</v>
      </c>
      <c r="S45" s="21"/>
    </row>
    <row r="46" spans="1:21" ht="15.75" thickBot="1">
      <c r="A46" s="80" t="s">
        <v>25</v>
      </c>
      <c r="B46" s="42" t="s">
        <v>14</v>
      </c>
      <c r="C46" s="46">
        <v>13</v>
      </c>
      <c r="D46" s="47">
        <v>7</v>
      </c>
      <c r="E46" s="48">
        <f t="shared" si="6"/>
        <v>-0.46153846153846156</v>
      </c>
      <c r="F46" s="46">
        <v>12</v>
      </c>
      <c r="G46" s="46">
        <v>6</v>
      </c>
      <c r="H46" s="49">
        <f t="shared" si="7"/>
        <v>-0.5</v>
      </c>
      <c r="I46" s="46">
        <v>6</v>
      </c>
      <c r="J46" s="46">
        <v>2</v>
      </c>
      <c r="K46" s="16">
        <f t="shared" si="8"/>
        <v>-0.66666666666666663</v>
      </c>
      <c r="L46" s="64"/>
      <c r="M46" s="50">
        <v>13</v>
      </c>
      <c r="N46" s="50">
        <v>11</v>
      </c>
      <c r="O46" s="50">
        <v>11</v>
      </c>
      <c r="P46" s="61">
        <f t="shared" si="14"/>
        <v>0.53846153846153844</v>
      </c>
      <c r="Q46" s="61">
        <f>G46/N46</f>
        <v>0.54545454545454541</v>
      </c>
      <c r="R46" s="62">
        <f>J46/O46</f>
        <v>0.18181818181818182</v>
      </c>
      <c r="S46" s="21"/>
    </row>
    <row r="47" spans="1:21" ht="15.75" thickBot="1">
      <c r="A47" s="80"/>
      <c r="B47" s="51" t="s">
        <v>15</v>
      </c>
      <c r="C47" s="52">
        <v>23</v>
      </c>
      <c r="D47" s="53">
        <v>11</v>
      </c>
      <c r="E47" s="54">
        <f t="shared" si="6"/>
        <v>-0.52173913043478259</v>
      </c>
      <c r="F47" s="52">
        <v>21</v>
      </c>
      <c r="G47" s="52">
        <v>9</v>
      </c>
      <c r="H47" s="55">
        <f t="shared" si="7"/>
        <v>-0.5714285714285714</v>
      </c>
      <c r="I47" s="52">
        <v>10</v>
      </c>
      <c r="J47" s="52">
        <v>4</v>
      </c>
      <c r="K47" s="55">
        <f t="shared" si="8"/>
        <v>-0.6</v>
      </c>
      <c r="L47" s="65"/>
      <c r="M47" s="57">
        <v>28</v>
      </c>
      <c r="N47" s="57">
        <v>23</v>
      </c>
      <c r="O47" s="57">
        <v>23</v>
      </c>
      <c r="P47" s="58">
        <f t="shared" si="14"/>
        <v>0.39285714285714285</v>
      </c>
      <c r="Q47" s="58">
        <f>G47/N47</f>
        <v>0.39130434782608697</v>
      </c>
      <c r="R47" s="59">
        <f>J47/O47</f>
        <v>0.17391304347826086</v>
      </c>
      <c r="S47" s="21"/>
    </row>
    <row r="48" spans="1:21" ht="15.75" thickBot="1">
      <c r="A48" s="80" t="s">
        <v>26</v>
      </c>
      <c r="B48" s="42" t="s">
        <v>14</v>
      </c>
      <c r="C48" s="46">
        <v>2</v>
      </c>
      <c r="D48" s="47">
        <v>1</v>
      </c>
      <c r="E48" s="48">
        <f t="shared" si="6"/>
        <v>-0.5</v>
      </c>
      <c r="F48" s="46">
        <v>2</v>
      </c>
      <c r="G48" s="46">
        <v>0</v>
      </c>
      <c r="H48" s="73">
        <f t="shared" si="7"/>
        <v>-1</v>
      </c>
      <c r="I48" s="46">
        <v>2</v>
      </c>
      <c r="J48" s="46">
        <v>0</v>
      </c>
      <c r="K48" s="16">
        <f t="shared" si="8"/>
        <v>-1</v>
      </c>
      <c r="L48" s="64"/>
      <c r="M48" s="50">
        <v>2</v>
      </c>
      <c r="N48" s="50">
        <v>2</v>
      </c>
      <c r="O48" s="50">
        <v>2</v>
      </c>
      <c r="P48" s="61">
        <f t="shared" si="14"/>
        <v>0.5</v>
      </c>
      <c r="Q48" s="61">
        <v>0</v>
      </c>
      <c r="R48" s="62">
        <v>0</v>
      </c>
      <c r="S48" s="21"/>
    </row>
    <row r="49" spans="1:19" ht="15.75" thickBot="1">
      <c r="A49" s="80"/>
      <c r="B49" s="51" t="s">
        <v>15</v>
      </c>
      <c r="C49" s="52">
        <v>7</v>
      </c>
      <c r="D49" s="53">
        <v>7</v>
      </c>
      <c r="E49" s="54">
        <f t="shared" si="6"/>
        <v>0</v>
      </c>
      <c r="F49" s="52">
        <v>7</v>
      </c>
      <c r="G49" s="52">
        <v>2</v>
      </c>
      <c r="H49" s="55">
        <f t="shared" si="7"/>
        <v>-0.7142857142857143</v>
      </c>
      <c r="I49" s="52">
        <v>2</v>
      </c>
      <c r="J49" s="52">
        <v>1</v>
      </c>
      <c r="K49" s="55">
        <f t="shared" si="8"/>
        <v>-0.5</v>
      </c>
      <c r="L49" s="65"/>
      <c r="M49" s="57">
        <v>7</v>
      </c>
      <c r="N49" s="57">
        <v>5</v>
      </c>
      <c r="O49" s="57">
        <v>4</v>
      </c>
      <c r="P49" s="58">
        <f t="shared" si="14"/>
        <v>1</v>
      </c>
      <c r="Q49" s="58">
        <f>G49/N49</f>
        <v>0.4</v>
      </c>
      <c r="R49" s="59">
        <f>J49/O49</f>
        <v>0.25</v>
      </c>
      <c r="S49" s="21"/>
    </row>
    <row r="50" spans="1:19" ht="15.75" thickBot="1">
      <c r="A50" s="80" t="s">
        <v>27</v>
      </c>
      <c r="B50" s="42" t="s">
        <v>14</v>
      </c>
      <c r="C50" s="46">
        <v>50</v>
      </c>
      <c r="D50" s="47">
        <v>51</v>
      </c>
      <c r="E50" s="48">
        <f t="shared" si="6"/>
        <v>0.02</v>
      </c>
      <c r="F50" s="46">
        <v>41</v>
      </c>
      <c r="G50" s="46">
        <v>45</v>
      </c>
      <c r="H50" s="49">
        <f t="shared" si="7"/>
        <v>9.7560975609756101E-2</v>
      </c>
      <c r="I50" s="46">
        <v>18</v>
      </c>
      <c r="J50" s="46">
        <v>20</v>
      </c>
      <c r="K50" s="16">
        <f t="shared" si="8"/>
        <v>0.1111111111111111</v>
      </c>
      <c r="L50" s="64"/>
      <c r="M50" s="50">
        <v>87</v>
      </c>
      <c r="N50" s="50">
        <v>59</v>
      </c>
      <c r="O50" s="50">
        <v>59</v>
      </c>
      <c r="P50" s="61">
        <f t="shared" si="14"/>
        <v>0.58620689655172409</v>
      </c>
      <c r="Q50" s="61">
        <f>G50/N50</f>
        <v>0.76271186440677963</v>
      </c>
      <c r="R50" s="62">
        <f>J50/O50</f>
        <v>0.33898305084745761</v>
      </c>
      <c r="S50" s="21"/>
    </row>
    <row r="51" spans="1:19" ht="15.75" thickBot="1">
      <c r="A51" s="80"/>
      <c r="B51" s="51" t="s">
        <v>15</v>
      </c>
      <c r="C51" s="52">
        <v>88</v>
      </c>
      <c r="D51" s="53">
        <v>86</v>
      </c>
      <c r="E51" s="54">
        <f t="shared" si="6"/>
        <v>-2.2727272727272728E-2</v>
      </c>
      <c r="F51" s="52">
        <v>74</v>
      </c>
      <c r="G51" s="52">
        <v>69</v>
      </c>
      <c r="H51" s="55">
        <f t="shared" si="7"/>
        <v>-6.7567567567567571E-2</v>
      </c>
      <c r="I51" s="52">
        <v>33</v>
      </c>
      <c r="J51" s="52">
        <v>30</v>
      </c>
      <c r="K51" s="55">
        <f t="shared" si="8"/>
        <v>-9.0909090909090912E-2</v>
      </c>
      <c r="L51" s="65"/>
      <c r="M51" s="57">
        <v>159</v>
      </c>
      <c r="N51" s="57">
        <v>114</v>
      </c>
      <c r="O51" s="57">
        <v>112</v>
      </c>
      <c r="P51" s="58">
        <f t="shared" si="14"/>
        <v>0.54088050314465408</v>
      </c>
      <c r="Q51" s="58">
        <f>G51/N51</f>
        <v>0.60526315789473684</v>
      </c>
      <c r="R51" s="59">
        <f>J51/O51</f>
        <v>0.26785714285714285</v>
      </c>
      <c r="S51" s="21"/>
    </row>
    <row r="52" spans="1:19" ht="15.75" thickBot="1">
      <c r="A52" s="80" t="s">
        <v>28</v>
      </c>
      <c r="B52" s="42" t="s">
        <v>14</v>
      </c>
      <c r="C52" s="46">
        <v>31</v>
      </c>
      <c r="D52" s="47">
        <v>21</v>
      </c>
      <c r="E52" s="48">
        <f t="shared" si="6"/>
        <v>-0.32258064516129031</v>
      </c>
      <c r="F52" s="46">
        <v>28</v>
      </c>
      <c r="G52" s="46">
        <v>20</v>
      </c>
      <c r="H52" s="49">
        <f t="shared" si="7"/>
        <v>-0.2857142857142857</v>
      </c>
      <c r="I52" s="46">
        <v>3</v>
      </c>
      <c r="J52" s="46">
        <v>6</v>
      </c>
      <c r="K52" s="16">
        <f t="shared" si="8"/>
        <v>1</v>
      </c>
      <c r="L52" s="64"/>
      <c r="M52" s="50">
        <v>34</v>
      </c>
      <c r="N52" s="50">
        <v>17</v>
      </c>
      <c r="O52" s="50">
        <v>17</v>
      </c>
      <c r="P52" s="61">
        <f t="shared" si="14"/>
        <v>0.61764705882352944</v>
      </c>
      <c r="Q52" s="61">
        <f>G52/N52</f>
        <v>1.1764705882352942</v>
      </c>
      <c r="R52" s="62">
        <f>J52/O52</f>
        <v>0.35294117647058826</v>
      </c>
      <c r="S52" s="21"/>
    </row>
    <row r="53" spans="1:19" ht="15.75" thickBot="1">
      <c r="A53" s="80"/>
      <c r="B53" s="51" t="s">
        <v>15</v>
      </c>
      <c r="C53" s="52">
        <v>42</v>
      </c>
      <c r="D53" s="53">
        <v>36</v>
      </c>
      <c r="E53" s="54">
        <f t="shared" si="6"/>
        <v>-0.14285714285714285</v>
      </c>
      <c r="F53" s="52">
        <v>38</v>
      </c>
      <c r="G53" s="52">
        <v>34</v>
      </c>
      <c r="H53" s="55">
        <f t="shared" si="7"/>
        <v>-0.10526315789473684</v>
      </c>
      <c r="I53" s="52">
        <v>6</v>
      </c>
      <c r="J53" s="52">
        <v>14</v>
      </c>
      <c r="K53" s="55">
        <f t="shared" si="8"/>
        <v>1.3333333333333333</v>
      </c>
      <c r="L53" s="65"/>
      <c r="M53" s="57">
        <v>67</v>
      </c>
      <c r="N53" s="57">
        <v>45</v>
      </c>
      <c r="O53" s="57">
        <v>43</v>
      </c>
      <c r="P53" s="58">
        <f t="shared" si="14"/>
        <v>0.53731343283582089</v>
      </c>
      <c r="Q53" s="58">
        <f>G53/N53</f>
        <v>0.75555555555555554</v>
      </c>
      <c r="R53" s="59">
        <f>J53/O53</f>
        <v>0.32558139534883723</v>
      </c>
      <c r="S53" s="21"/>
    </row>
    <row r="54" spans="1:19" ht="15.75" thickBot="1">
      <c r="A54" s="80" t="s">
        <v>29</v>
      </c>
      <c r="B54" s="42" t="s">
        <v>14</v>
      </c>
      <c r="C54" s="46">
        <v>2</v>
      </c>
      <c r="D54" s="47">
        <v>3</v>
      </c>
      <c r="E54" s="48">
        <f t="shared" si="6"/>
        <v>0.5</v>
      </c>
      <c r="F54" s="46">
        <v>1</v>
      </c>
      <c r="G54" s="46">
        <v>1</v>
      </c>
      <c r="H54" s="49">
        <f t="shared" si="7"/>
        <v>0</v>
      </c>
      <c r="I54" s="46">
        <v>0</v>
      </c>
      <c r="J54" s="46">
        <v>1</v>
      </c>
      <c r="K54" s="48">
        <v>0</v>
      </c>
      <c r="L54" s="64"/>
      <c r="M54" s="50">
        <v>3</v>
      </c>
      <c r="N54" s="50">
        <v>0</v>
      </c>
      <c r="O54" s="50">
        <v>0</v>
      </c>
      <c r="P54" s="61">
        <f t="shared" si="14"/>
        <v>1</v>
      </c>
      <c r="Q54" s="61">
        <v>0</v>
      </c>
      <c r="R54" s="62">
        <v>0</v>
      </c>
      <c r="S54" s="21"/>
    </row>
    <row r="55" spans="1:19" ht="15.75" thickBot="1">
      <c r="A55" s="81"/>
      <c r="B55" s="51" t="s">
        <v>15</v>
      </c>
      <c r="C55" s="52">
        <v>5</v>
      </c>
      <c r="D55" s="53">
        <v>5</v>
      </c>
      <c r="E55" s="54">
        <f t="shared" si="6"/>
        <v>0</v>
      </c>
      <c r="F55" s="52">
        <v>2</v>
      </c>
      <c r="G55" s="52">
        <v>3</v>
      </c>
      <c r="H55" s="55">
        <f t="shared" si="7"/>
        <v>0.5</v>
      </c>
      <c r="I55" s="52">
        <v>0</v>
      </c>
      <c r="J55" s="52">
        <v>2</v>
      </c>
      <c r="K55" s="54">
        <v>0</v>
      </c>
      <c r="L55" s="65"/>
      <c r="M55" s="57">
        <v>8</v>
      </c>
      <c r="N55" s="57">
        <v>4</v>
      </c>
      <c r="O55" s="57">
        <v>4</v>
      </c>
      <c r="P55" s="58">
        <f t="shared" si="14"/>
        <v>0.625</v>
      </c>
      <c r="Q55" s="58">
        <f>G55/N55</f>
        <v>0.75</v>
      </c>
      <c r="R55" s="59">
        <f>J55/O55</f>
        <v>0.5</v>
      </c>
      <c r="S55" s="21"/>
    </row>
    <row r="56" spans="1:19">
      <c r="A56" s="66" t="s">
        <v>30</v>
      </c>
      <c r="B56" s="66"/>
      <c r="C56" s="5"/>
      <c r="D56" s="5"/>
      <c r="E56" s="67"/>
      <c r="F56" s="5"/>
      <c r="G56" s="5"/>
      <c r="H56" s="67"/>
      <c r="I56" s="5"/>
      <c r="J56" s="5"/>
      <c r="K56" s="67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7"/>
      <c r="F57" s="5"/>
      <c r="G57" s="5"/>
      <c r="H57" s="67"/>
      <c r="I57" s="5"/>
      <c r="J57" s="5"/>
      <c r="K57" s="67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7"/>
      <c r="F58" s="5"/>
      <c r="G58" s="5"/>
      <c r="H58" s="67"/>
      <c r="I58" s="5"/>
      <c r="J58" s="5"/>
      <c r="K58" s="6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</vt:i4>
      </vt:variant>
    </vt:vector>
  </HeadingPairs>
  <TitlesOfParts>
    <vt:vector size="41" baseType="lpstr">
      <vt:lpstr>10-17-11</vt:lpstr>
      <vt:lpstr>10-10-11</vt:lpstr>
      <vt:lpstr>10-3-11</vt:lpstr>
      <vt:lpstr>9-26-11</vt:lpstr>
      <vt:lpstr>9-19-11</vt:lpstr>
      <vt:lpstr>9-12-11</vt:lpstr>
      <vt:lpstr>9-5-11</vt:lpstr>
      <vt:lpstr>8-29-11</vt:lpstr>
      <vt:lpstr>8-22-11</vt:lpstr>
      <vt:lpstr>8-15-11</vt:lpstr>
      <vt:lpstr>8-8-11</vt:lpstr>
      <vt:lpstr>8-1-11</vt:lpstr>
      <vt:lpstr>7-25-11</vt:lpstr>
      <vt:lpstr>7-18-11</vt:lpstr>
      <vt:lpstr>7-11-11</vt:lpstr>
      <vt:lpstr>7-4-11</vt:lpstr>
      <vt:lpstr>6-27-11</vt:lpstr>
      <vt:lpstr>6-20-11</vt:lpstr>
      <vt:lpstr>6-13-11</vt:lpstr>
      <vt:lpstr>6-6-11</vt:lpstr>
      <vt:lpstr>5-30-11</vt:lpstr>
      <vt:lpstr>5-23-11</vt:lpstr>
      <vt:lpstr>5-16-11</vt:lpstr>
      <vt:lpstr>5-9-11</vt:lpstr>
      <vt:lpstr>5-2-11</vt:lpstr>
      <vt:lpstr>4-25-11</vt:lpstr>
      <vt:lpstr>4-18-11</vt:lpstr>
      <vt:lpstr>4-11-11</vt:lpstr>
      <vt:lpstr>4-4-11</vt:lpstr>
      <vt:lpstr>3-28-11</vt:lpstr>
      <vt:lpstr>3-21-11</vt:lpstr>
      <vt:lpstr>3-14-11</vt:lpstr>
      <vt:lpstr>3-7-11</vt:lpstr>
      <vt:lpstr>2-28-11</vt:lpstr>
      <vt:lpstr>2-21-11</vt:lpstr>
      <vt:lpstr>'10-10-11'!Print_Area</vt:lpstr>
      <vt:lpstr>'10-17-11'!Print_Area</vt:lpstr>
      <vt:lpstr>'10-3-11'!Print_Area</vt:lpstr>
      <vt:lpstr>'9-12-11'!Print_Area</vt:lpstr>
      <vt:lpstr>'9-19-11'!Print_Area</vt:lpstr>
      <vt:lpstr>'9-26-11'!Print_Area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cp:lastPrinted>2011-09-16T16:12:09Z</cp:lastPrinted>
  <dcterms:created xsi:type="dcterms:W3CDTF">2010-05-12T20:26:28Z</dcterms:created>
  <dcterms:modified xsi:type="dcterms:W3CDTF">2011-10-19T22:04:32Z</dcterms:modified>
</cp:coreProperties>
</file>