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3995" windowHeight="14055"/>
  </bookViews>
  <sheets>
    <sheet name="8-22-11" sheetId="45" r:id="rId1"/>
    <sheet name="8-15-11" sheetId="44" r:id="rId2"/>
    <sheet name="8-8-11" sheetId="43" r:id="rId3"/>
    <sheet name="8-1-11" sheetId="42" r:id="rId4"/>
    <sheet name="7-25-11" sheetId="41" r:id="rId5"/>
    <sheet name="7-18-11" sheetId="40" r:id="rId6"/>
    <sheet name="7-11-11" sheetId="39" r:id="rId7"/>
    <sheet name="7-4-11" sheetId="38" r:id="rId8"/>
    <sheet name="6-27-11" sheetId="37" r:id="rId9"/>
    <sheet name="6-20-11" sheetId="35" r:id="rId10"/>
    <sheet name="6-13-11" sheetId="34" r:id="rId11"/>
    <sheet name="6-6-11" sheetId="33" r:id="rId12"/>
    <sheet name="5-30-11" sheetId="32" r:id="rId13"/>
    <sheet name="5-23-11" sheetId="31" r:id="rId14"/>
    <sheet name="5-16-11" sheetId="30" r:id="rId15"/>
    <sheet name="5-9-11" sheetId="29" r:id="rId16"/>
    <sheet name="5-2-11" sheetId="28" r:id="rId17"/>
    <sheet name="4-25-11" sheetId="27" r:id="rId18"/>
    <sheet name="4-18-11" sheetId="26" r:id="rId19"/>
    <sheet name="4-11-11" sheetId="25" r:id="rId20"/>
    <sheet name="4-4-11" sheetId="24" r:id="rId21"/>
    <sheet name="3-28-11" sheetId="23" r:id="rId22"/>
    <sheet name="3-21-11" sheetId="20" r:id="rId23"/>
    <sheet name="3-14-11" sheetId="19" r:id="rId24"/>
    <sheet name="3-7-11" sheetId="18" r:id="rId25"/>
    <sheet name="2-28-11" sheetId="17" r:id="rId26"/>
    <sheet name="2-21-11" sheetId="16" r:id="rId27"/>
  </sheets>
  <calcPr calcId="125725"/>
</workbook>
</file>

<file path=xl/calcChain.xml><?xml version="1.0" encoding="utf-8"?>
<calcChain xmlns="http://schemas.openxmlformats.org/spreadsheetml/2006/main">
  <c r="H18" i="45"/>
  <c r="P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E19"/>
  <c r="R18"/>
  <c r="Q18"/>
  <c r="P18"/>
  <c r="K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P53" i="44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P53" i="4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42" i="42"/>
  <c r="H42"/>
  <c r="K42"/>
  <c r="E41"/>
  <c r="P53"/>
  <c r="H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R41"/>
  <c r="Q41"/>
  <c r="P41"/>
  <c r="K41"/>
  <c r="H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P53" i="41"/>
  <c r="H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H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42" i="40"/>
  <c r="P53"/>
  <c r="H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E35"/>
  <c r="R34"/>
  <c r="Q34"/>
  <c r="P34"/>
  <c r="K34"/>
  <c r="H34"/>
  <c r="E34"/>
  <c r="P33"/>
  <c r="H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P53" i="39"/>
  <c r="H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H35"/>
  <c r="E35"/>
  <c r="R34"/>
  <c r="Q34"/>
  <c r="P34"/>
  <c r="K34"/>
  <c r="H34"/>
  <c r="E34"/>
  <c r="P33"/>
  <c r="H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44" i="38"/>
  <c r="P53"/>
  <c r="H53"/>
  <c r="E53"/>
  <c r="R51"/>
  <c r="Q51"/>
  <c r="P51"/>
  <c r="K51"/>
  <c r="H51"/>
  <c r="E51"/>
  <c r="Q50"/>
  <c r="P50"/>
  <c r="H50"/>
  <c r="E50"/>
  <c r="R49"/>
  <c r="Q49"/>
  <c r="P49"/>
  <c r="K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H35"/>
  <c r="E35"/>
  <c r="R34"/>
  <c r="Q34"/>
  <c r="P34"/>
  <c r="K34"/>
  <c r="H34"/>
  <c r="E34"/>
  <c r="P33"/>
  <c r="H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53" i="37"/>
  <c r="K49"/>
  <c r="P53"/>
  <c r="H53"/>
  <c r="R51"/>
  <c r="Q51"/>
  <c r="P51"/>
  <c r="K51"/>
  <c r="H51"/>
  <c r="E51"/>
  <c r="Q50"/>
  <c r="P50"/>
  <c r="H50"/>
  <c r="E50"/>
  <c r="R49"/>
  <c r="Q49"/>
  <c r="P49"/>
  <c r="H49"/>
  <c r="E49"/>
  <c r="R47"/>
  <c r="Q47"/>
  <c r="P47"/>
  <c r="K47"/>
  <c r="H47"/>
  <c r="E47"/>
  <c r="R46"/>
  <c r="Q46"/>
  <c r="P46"/>
  <c r="K46"/>
  <c r="H46"/>
  <c r="E46"/>
  <c r="P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P39"/>
  <c r="E39"/>
  <c r="P38"/>
  <c r="E38"/>
  <c r="R37"/>
  <c r="Q37"/>
  <c r="P37"/>
  <c r="K37"/>
  <c r="H37"/>
  <c r="E37"/>
  <c r="R36"/>
  <c r="Q36"/>
  <c r="P36"/>
  <c r="K36"/>
  <c r="H36"/>
  <c r="E36"/>
  <c r="P35"/>
  <c r="H35"/>
  <c r="E35"/>
  <c r="R34"/>
  <c r="Q34"/>
  <c r="P34"/>
  <c r="K34"/>
  <c r="H34"/>
  <c r="E34"/>
  <c r="P33"/>
  <c r="H33"/>
  <c r="E33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P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P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I15"/>
  <c r="G15"/>
  <c r="Q15" s="1"/>
  <c r="F15"/>
  <c r="D15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15" i="45" l="1"/>
  <c r="E15"/>
  <c r="H15"/>
  <c r="K15" i="44"/>
  <c r="E15"/>
  <c r="H15"/>
  <c r="K15" i="43"/>
  <c r="E15"/>
  <c r="H15"/>
  <c r="H15" i="42"/>
  <c r="E15"/>
  <c r="K15"/>
  <c r="H15" i="41"/>
  <c r="E15"/>
  <c r="K15"/>
  <c r="K15" i="40"/>
  <c r="E15"/>
  <c r="H15"/>
  <c r="E15" i="39"/>
  <c r="K15"/>
  <c r="H15"/>
  <c r="E15" i="38"/>
  <c r="K15"/>
  <c r="H15"/>
  <c r="R15" i="37"/>
  <c r="P15"/>
  <c r="H15"/>
  <c r="E15"/>
  <c r="K15"/>
  <c r="J53" i="35" l="1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34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33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32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31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30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9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8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7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6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5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4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3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20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19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18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17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L15" s="1"/>
  <c r="D15"/>
  <c r="K15" s="1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J53" i="16"/>
  <c r="L51"/>
  <c r="K51"/>
  <c r="J51"/>
  <c r="K50"/>
  <c r="J50"/>
  <c r="L49"/>
  <c r="K49"/>
  <c r="J49"/>
  <c r="L47"/>
  <c r="K47"/>
  <c r="J47"/>
  <c r="L46"/>
  <c r="K46"/>
  <c r="J46"/>
  <c r="J45"/>
  <c r="L44"/>
  <c r="K44"/>
  <c r="J44"/>
  <c r="L42"/>
  <c r="K42"/>
  <c r="J42"/>
  <c r="L41"/>
  <c r="K41"/>
  <c r="J41"/>
  <c r="L40"/>
  <c r="K40"/>
  <c r="J40"/>
  <c r="J39"/>
  <c r="J38"/>
  <c r="L37"/>
  <c r="K37"/>
  <c r="J37"/>
  <c r="L36"/>
  <c r="K36"/>
  <c r="J36"/>
  <c r="J35"/>
  <c r="L34"/>
  <c r="K34"/>
  <c r="J34"/>
  <c r="J33"/>
  <c r="L31"/>
  <c r="K31"/>
  <c r="J31"/>
  <c r="L30"/>
  <c r="K30"/>
  <c r="J30"/>
  <c r="L29"/>
  <c r="K29"/>
  <c r="J29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I15"/>
  <c r="H15"/>
  <c r="G15"/>
  <c r="E15"/>
  <c r="D15"/>
  <c r="C15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K15" l="1"/>
  <c r="L15"/>
  <c r="J15"/>
</calcChain>
</file>

<file path=xl/sharedStrings.xml><?xml version="1.0" encoding="utf-8"?>
<sst xmlns="http://schemas.openxmlformats.org/spreadsheetml/2006/main" count="2187" uniqueCount="175">
  <si>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</si>
  <si>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</si>
  <si>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</si>
  <si>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</si>
  <si>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</si>
  <si>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</si>
  <si>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</si>
  <si>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</si>
  <si>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</si>
  <si>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</si>
  <si>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</si>
  <si>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</si>
  <si>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</si>
  <si>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</si>
  <si>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</si>
  <si>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</si>
  <si>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</si>
  <si>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</si>
  <si>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</si>
  <si>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</si>
  <si>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</si>
  <si>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</si>
  <si>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</si>
  <si>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</si>
  <si>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</si>
  <si>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</si>
  <si>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</si>
  <si>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</si>
  <si>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</si>
  <si>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</si>
  <si>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</si>
  <si>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2010 Final Apps</t>
  </si>
  <si>
    <t>2010 Final Admits</t>
  </si>
  <si>
    <t>2010 Final Enrolled</t>
  </si>
  <si>
    <t>11 Apps as Percent of 10 Final</t>
  </si>
  <si>
    <t>11 Admits as Percent of 10 Final</t>
  </si>
  <si>
    <t>11 Enrolled as Percent of 10 Final</t>
  </si>
  <si>
    <t>(prepared for Week of February 21, 2011)</t>
  </si>
  <si>
    <t>Apps 2/21/2011</t>
  </si>
  <si>
    <t>Admits 2/21/2011</t>
  </si>
  <si>
    <t>Enrolled 2/21/2011</t>
  </si>
  <si>
    <t>Admissions Summary Report for Summer 2011</t>
  </si>
  <si>
    <t xml:space="preserve">  - UA Scholars 2011 Graduating Class</t>
  </si>
  <si>
    <t>(prepared for Week of February 28, 2011)</t>
  </si>
  <si>
    <t>Apps 2/28/2011</t>
  </si>
  <si>
    <t>Admits 2/28/2011</t>
  </si>
  <si>
    <t>Enrolled 2/28/2011</t>
  </si>
  <si>
    <t>(prepared for Week of March 7, 2011)</t>
  </si>
  <si>
    <t>Apps 3/7/2011</t>
  </si>
  <si>
    <t>Admits 3/7/2011</t>
  </si>
  <si>
    <t>Enrolled 3/7/2011</t>
  </si>
  <si>
    <t>(prepared for Week of March 14, 2011)</t>
  </si>
  <si>
    <t>Apps 3/14/2011</t>
  </si>
  <si>
    <t>Admits 3/14/2011</t>
  </si>
  <si>
    <t>Enrolled 3/14/2011</t>
  </si>
  <si>
    <t>(prepared for Week of March 21, 2011)</t>
  </si>
  <si>
    <t>Apps 3/21/2011</t>
  </si>
  <si>
    <t>Admits 3/21/2011</t>
  </si>
  <si>
    <t>Enrolled 3/21/2011</t>
  </si>
  <si>
    <t>(prepared for Week of March 28, 2011)</t>
  </si>
  <si>
    <t>Apps 3/28/2011</t>
  </si>
  <si>
    <t>Admits 3/28/2011</t>
  </si>
  <si>
    <t>Enrolled 3/28/2011</t>
  </si>
  <si>
    <t>(prepared for Week of April 4, 2011)</t>
  </si>
  <si>
    <t>Apps 4/4/2011</t>
  </si>
  <si>
    <t>Admits 4/4/2011</t>
  </si>
  <si>
    <t>Enrolled 4/4/2011</t>
  </si>
  <si>
    <t>(prepared for Week of April 11, 2011)</t>
  </si>
  <si>
    <t>Apps 4/11/2011</t>
  </si>
  <si>
    <t>Admits 4/11/2011</t>
  </si>
  <si>
    <t>Enrolled 4/11/2011</t>
  </si>
  <si>
    <t>(prepared for Week of April 18, 2011)</t>
  </si>
  <si>
    <t>Apps 4/18/2011</t>
  </si>
  <si>
    <t>Admits 4/18/2011</t>
  </si>
  <si>
    <t>Enrolled 4/18/2011</t>
  </si>
  <si>
    <t>(prepared for Week of April 25, 2011)</t>
  </si>
  <si>
    <t>Apps 4/25/2011</t>
  </si>
  <si>
    <t>Admits 4/25/2011</t>
  </si>
  <si>
    <t>Enrolled 4/25/2011</t>
  </si>
  <si>
    <t>(prepared for Week of May 2, 2011)</t>
  </si>
  <si>
    <t>Apps 5/2/2011</t>
  </si>
  <si>
    <t>Admits 5/2/2011</t>
  </si>
  <si>
    <t>Enrolled 5/2/2011</t>
  </si>
  <si>
    <t>(prepared for Week of May 9, 2011)</t>
  </si>
  <si>
    <t>Admits 5/9/2011</t>
  </si>
  <si>
    <t>Enrolled 5/9/2011</t>
  </si>
  <si>
    <t>Apps 5/9/2011</t>
  </si>
  <si>
    <t>(prepared for Week of May 16, 2011)</t>
  </si>
  <si>
    <t>Apps 5/16/2011</t>
  </si>
  <si>
    <t>Admits 5/16/2011</t>
  </si>
  <si>
    <t>Enrolled 5/16/2011</t>
  </si>
  <si>
    <t>(prepared for Week of May 23, 2011)</t>
  </si>
  <si>
    <t>Apps 5/23/2011</t>
  </si>
  <si>
    <t>Admits 5/23/2011</t>
  </si>
  <si>
    <t>Enrolled 5/23/2011</t>
  </si>
  <si>
    <t>(prepared for Week of May 30, 2011)</t>
  </si>
  <si>
    <t>Apps 5/30/2011</t>
  </si>
  <si>
    <t>Admits 5/30/2011</t>
  </si>
  <si>
    <t>Enrolled 5/30/2011</t>
  </si>
  <si>
    <t>(prepared for Week of June 6, 2011)</t>
  </si>
  <si>
    <t>Apps 6/6/2011</t>
  </si>
  <si>
    <t>Admits 6/6/2011</t>
  </si>
  <si>
    <t>Enrolled 6/6/2011</t>
  </si>
  <si>
    <t>(prepared for Week of June 13, 2011)</t>
  </si>
  <si>
    <t>Apps 6/13/2011</t>
  </si>
  <si>
    <t>Admits 6/13/2011</t>
  </si>
  <si>
    <t>Enrolled 6/13/2011</t>
  </si>
  <si>
    <t>(prepared for Week of June 20, 2011)</t>
  </si>
  <si>
    <t>Apps 6/20/2011</t>
  </si>
  <si>
    <t>Admits 6/20/2011</t>
  </si>
  <si>
    <t>Enrolled 6/20/2011</t>
  </si>
  <si>
    <t>Change 2010 - 2011</t>
  </si>
  <si>
    <t>(prepared for Week of June 27, 2011)</t>
  </si>
  <si>
    <t>Apps 6/28/2010</t>
  </si>
  <si>
    <t>Apps 6/27/2011</t>
  </si>
  <si>
    <t>Admits 6/28/2010</t>
  </si>
  <si>
    <t>Admits 6/27/2011</t>
  </si>
  <si>
    <t>Enrolled 6/28/2010</t>
  </si>
  <si>
    <t>Enrolled 6/27/2011</t>
  </si>
  <si>
    <t>(prepared for Week of July 4, 2011)</t>
  </si>
  <si>
    <t>Apps 7/5/2010</t>
  </si>
  <si>
    <t>Apps 7/4/2011</t>
  </si>
  <si>
    <t>Admits 7/5/2010</t>
  </si>
  <si>
    <t>Admits 7/4/2011</t>
  </si>
  <si>
    <t>Enrolled 7/5/2010</t>
  </si>
  <si>
    <t>Enrolled 7/4/2011</t>
  </si>
  <si>
    <t>Apps 7/12/2010</t>
  </si>
  <si>
    <t>Apps 7/11/2011</t>
  </si>
  <si>
    <t>Admits 7/12/2010</t>
  </si>
  <si>
    <t>Admits 7/11/2011</t>
  </si>
  <si>
    <t>Enrolled 7/12/2010</t>
  </si>
  <si>
    <t>Enrolled 7/11/2011</t>
  </si>
  <si>
    <t>(prepared for Week of July 11, 2011)</t>
  </si>
  <si>
    <t>(prepared for Week of July 18, 2011)</t>
  </si>
  <si>
    <t>Apps 7/19/2010</t>
  </si>
  <si>
    <t>Apps 7/18/2011</t>
  </si>
  <si>
    <t>Admits 7/19/2010</t>
  </si>
  <si>
    <t>Admits 7/18/2011</t>
  </si>
  <si>
    <t>Enrolled 7/19/2010</t>
  </si>
  <si>
    <t>Enrolled 7/18/2011</t>
  </si>
  <si>
    <t>(prepared for Week of July 25, 2011)</t>
  </si>
  <si>
    <t>Apps 7/26/2010</t>
  </si>
  <si>
    <t>Apps 7/25/2011</t>
  </si>
  <si>
    <t>Admits 7/26/2010</t>
  </si>
  <si>
    <t>Admits 7/25/2011</t>
  </si>
  <si>
    <t>Enrolled 7/26/2010</t>
  </si>
  <si>
    <t>Enrolled 7/25/2011</t>
  </si>
  <si>
    <t>(prepared for Week of August 1, 2011)</t>
  </si>
  <si>
    <t>Apps 8/2/2010</t>
  </si>
  <si>
    <t>Apps 8/1/2011</t>
  </si>
  <si>
    <t>Admits 8/2/2010</t>
  </si>
  <si>
    <t>Admits 8/1/2011</t>
  </si>
  <si>
    <t>Enrolled 8/2/2010</t>
  </si>
  <si>
    <t>Enrolled 8/1/2011</t>
  </si>
  <si>
    <t>(prepared for Week of August 8, 2011)</t>
  </si>
  <si>
    <t>Apps 8/9/2010</t>
  </si>
  <si>
    <t>Apps 8/8/2011</t>
  </si>
  <si>
    <t>Admits 8/9/2010</t>
  </si>
  <si>
    <t>Admits 8/8/2011</t>
  </si>
  <si>
    <t>Enrolled 8/9/2010</t>
  </si>
  <si>
    <t>Enrolled 8/8/2011</t>
  </si>
  <si>
    <t>(prepared for Week of August 15, 2011)</t>
  </si>
  <si>
    <t>Apps 8/16/2010</t>
  </si>
  <si>
    <t>Apps 8/15/2011</t>
  </si>
  <si>
    <t>Admits 8/16/2010</t>
  </si>
  <si>
    <t>Admits 8/15/2011</t>
  </si>
  <si>
    <t>Enrolled 8/16/2010</t>
  </si>
  <si>
    <t>Enrolled 8/15/2011</t>
  </si>
  <si>
    <t>(prepared for Week of August 22, 2011)</t>
  </si>
  <si>
    <t>Apps 8/23/2010</t>
  </si>
  <si>
    <t>Apps 8/22/2011</t>
  </si>
  <si>
    <t>Admits 8/23/2010</t>
  </si>
  <si>
    <t>Admits 8/22/2011</t>
  </si>
  <si>
    <t>Enrolled 8/23/2010</t>
  </si>
  <si>
    <t>Enrolled 8/22/2011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</si>
</sst>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A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Border="1"/>
    <xf numFmtId="0" fontId="4" fillId="0" borderId="0" xfId="1" applyFont="1" applyFill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1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15" xfId="1" applyNumberFormat="1" applyFont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3" fontId="5" fillId="4" borderId="7" xfId="1" applyNumberFormat="1" applyFont="1" applyFill="1" applyBorder="1" applyAlignment="1">
      <alignment horizontal="center" vertical="center"/>
    </xf>
    <xf numFmtId="3" fontId="5" fillId="4" borderId="15" xfId="1" applyNumberFormat="1" applyFont="1" applyFill="1" applyBorder="1" applyAlignment="1">
      <alignment horizontal="center" vertical="center"/>
    </xf>
    <xf numFmtId="14" fontId="5" fillId="3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3" fontId="3" fillId="0" borderId="18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3" fontId="3" fillId="0" borderId="21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" fontId="3" fillId="3" borderId="23" xfId="1" applyNumberFormat="1" applyFont="1" applyFill="1" applyBorder="1" applyAlignment="1">
      <alignment horizontal="center"/>
    </xf>
    <xf numFmtId="164" fontId="3" fillId="0" borderId="21" xfId="1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0" fontId="0" fillId="0" borderId="0" xfId="0" applyBorder="1"/>
    <xf numFmtId="164" fontId="3" fillId="0" borderId="18" xfId="1" applyNumberFormat="1" applyFont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7" fillId="0" borderId="0" xfId="1" applyFont="1" applyBorder="1"/>
    <xf numFmtId="0" fontId="3" fillId="0" borderId="6" xfId="1" applyFont="1" applyBorder="1" applyAlignment="1">
      <alignment horizontal="center"/>
    </xf>
    <xf numFmtId="1" fontId="3" fillId="3" borderId="27" xfId="1" applyNumberFormat="1" applyFont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1" fontId="3" fillId="3" borderId="29" xfId="1" applyNumberFormat="1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" fontId="3" fillId="3" borderId="3" xfId="1" applyNumberFormat="1" applyFont="1" applyFill="1" applyBorder="1" applyAlignment="1">
      <alignment horizontal="center"/>
    </xf>
    <xf numFmtId="0" fontId="3" fillId="0" borderId="21" xfId="1" applyFont="1" applyBorder="1" applyAlignment="1">
      <alignment horizontal="center"/>
    </xf>
    <xf numFmtId="1" fontId="3" fillId="3" borderId="21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164" fontId="3" fillId="5" borderId="32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4" fontId="5" fillId="4" borderId="7" xfId="1" applyNumberFormat="1" applyFont="1" applyFill="1" applyBorder="1" applyAlignment="1">
      <alignment horizontal="center" vertical="center" wrapText="1"/>
    </xf>
    <xf numFmtId="14" fontId="5" fillId="4" borderId="32" xfId="1" applyNumberFormat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/>
    </xf>
    <xf numFmtId="164" fontId="3" fillId="5" borderId="18" xfId="1" applyNumberFormat="1" applyFont="1" applyFill="1" applyBorder="1" applyAlignment="1">
      <alignment horizontal="center"/>
    </xf>
    <xf numFmtId="164" fontId="3" fillId="5" borderId="33" xfId="1" applyNumberFormat="1" applyFont="1" applyFill="1" applyBorder="1" applyAlignment="1">
      <alignment horizontal="center"/>
    </xf>
    <xf numFmtId="0" fontId="3" fillId="0" borderId="18" xfId="1" applyFont="1" applyBorder="1" applyAlignment="1">
      <alignment horizontal="center"/>
    </xf>
    <xf numFmtId="164" fontId="3" fillId="5" borderId="21" xfId="1" applyNumberFormat="1" applyFont="1" applyFill="1" applyBorder="1" applyAlignment="1">
      <alignment horizontal="center"/>
    </xf>
    <xf numFmtId="164" fontId="3" fillId="5" borderId="34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164" fontId="3" fillId="5" borderId="35" xfId="1" applyNumberFormat="1" applyFont="1" applyFill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5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5" xfId="1" applyFont="1" applyBorder="1" applyAlignment="1">
      <alignment vertical="center"/>
    </xf>
    <xf numFmtId="0" fontId="3" fillId="0" borderId="12" xfId="1" applyFont="1" applyBorder="1" applyAlignment="1"/>
    <xf numFmtId="0" fontId="3" fillId="0" borderId="13" xfId="1" applyFont="1" applyBorder="1" applyAlignment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4" borderId="1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9" xfId="1" applyFont="1" applyFill="1" applyBorder="1" applyAlignment="1"/>
    <xf numFmtId="0" fontId="3" fillId="0" borderId="10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/>
    <xf numFmtId="0" fontId="3" fillId="0" borderId="6" xfId="1" applyFont="1" applyFill="1" applyBorder="1" applyAlignment="1"/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168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169</v>
      </c>
      <c r="D6" s="8" t="s">
        <v>170</v>
      </c>
      <c r="E6" s="7" t="s">
        <v>111</v>
      </c>
      <c r="F6" s="7" t="s">
        <v>171</v>
      </c>
      <c r="G6" s="7" t="s">
        <v>172</v>
      </c>
      <c r="H6" s="7" t="s">
        <v>111</v>
      </c>
      <c r="I6" s="7" t="s">
        <v>173</v>
      </c>
      <c r="J6" s="7" t="s">
        <v>174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452</v>
      </c>
      <c r="D7" s="13">
        <v>445</v>
      </c>
      <c r="E7" s="66">
        <f t="shared" ref="E7:E15" si="0">(D7-C7)/C7</f>
        <v>-1.5486725663716814E-2</v>
      </c>
      <c r="F7" s="13">
        <v>300</v>
      </c>
      <c r="G7" s="13">
        <v>365</v>
      </c>
      <c r="H7" s="67">
        <f t="shared" ref="H7:H15" si="1">(G7-F7)/F7</f>
        <v>0.21666666666666667</v>
      </c>
      <c r="I7" s="13">
        <v>231</v>
      </c>
      <c r="J7" s="13">
        <v>217</v>
      </c>
      <c r="K7" s="67">
        <f t="shared" ref="K7:K15" si="2">(J7-I7)/I7</f>
        <v>-6.0606060606060608E-2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0.98451327433628322</v>
      </c>
      <c r="Q7" s="16">
        <f t="shared" ref="Q7:Q15" si="4">G7/N7</f>
        <v>1.2166666666666666</v>
      </c>
      <c r="R7" s="17">
        <f t="shared" ref="R7:R15" si="5">J7/O7</f>
        <v>0.93939393939393945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6</v>
      </c>
      <c r="G8" s="19">
        <v>4</v>
      </c>
      <c r="H8" s="67">
        <f t="shared" si="1"/>
        <v>-0.33333333333333331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4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176</v>
      </c>
      <c r="D10" s="19">
        <v>147</v>
      </c>
      <c r="E10" s="66">
        <f t="shared" si="0"/>
        <v>-0.16477272727272727</v>
      </c>
      <c r="F10" s="19">
        <v>122</v>
      </c>
      <c r="G10" s="19">
        <v>120</v>
      </c>
      <c r="H10" s="67">
        <f t="shared" si="1"/>
        <v>-1.6393442622950821E-2</v>
      </c>
      <c r="I10" s="19">
        <v>102</v>
      </c>
      <c r="J10" s="19">
        <v>74</v>
      </c>
      <c r="K10" s="67">
        <f t="shared" si="2"/>
        <v>-0.27450980392156865</v>
      </c>
      <c r="L10" s="14"/>
      <c r="M10" s="15">
        <v>176</v>
      </c>
      <c r="N10" s="15">
        <v>122</v>
      </c>
      <c r="O10" s="15">
        <v>102</v>
      </c>
      <c r="P10" s="16">
        <f t="shared" si="3"/>
        <v>0.83522727272727271</v>
      </c>
      <c r="Q10" s="16">
        <f t="shared" si="4"/>
        <v>0.98360655737704916</v>
      </c>
      <c r="R10" s="17">
        <f t="shared" si="5"/>
        <v>0.72549019607843135</v>
      </c>
      <c r="S10" s="18"/>
      <c r="T10" s="2"/>
      <c r="U10" s="2"/>
    </row>
    <row r="11" spans="1:21">
      <c r="A11" s="94" t="s">
        <v>6</v>
      </c>
      <c r="B11" s="95"/>
      <c r="C11" s="13">
        <v>102</v>
      </c>
      <c r="D11" s="13">
        <v>116</v>
      </c>
      <c r="E11" s="66">
        <f t="shared" si="0"/>
        <v>0.13725490196078433</v>
      </c>
      <c r="F11" s="13">
        <v>72</v>
      </c>
      <c r="G11" s="13">
        <v>108</v>
      </c>
      <c r="H11" s="67">
        <f t="shared" si="1"/>
        <v>0.5</v>
      </c>
      <c r="I11" s="13">
        <v>54</v>
      </c>
      <c r="J11" s="13">
        <v>70</v>
      </c>
      <c r="K11" s="67">
        <f t="shared" si="2"/>
        <v>0.29629629629629628</v>
      </c>
      <c r="L11" s="14"/>
      <c r="M11" s="13">
        <v>102</v>
      </c>
      <c r="N11" s="13">
        <v>72</v>
      </c>
      <c r="O11" s="13">
        <v>54</v>
      </c>
      <c r="P11" s="16">
        <f t="shared" si="3"/>
        <v>1.1372549019607843</v>
      </c>
      <c r="Q11" s="16">
        <f t="shared" si="4"/>
        <v>1.5</v>
      </c>
      <c r="R11" s="17">
        <f t="shared" si="5"/>
        <v>1.2962962962962963</v>
      </c>
      <c r="S11" s="18"/>
      <c r="T11" s="2"/>
      <c r="U11" s="2"/>
    </row>
    <row r="12" spans="1:21">
      <c r="A12" s="94" t="s">
        <v>7</v>
      </c>
      <c r="B12" s="95"/>
      <c r="C12" s="13">
        <v>148</v>
      </c>
      <c r="D12" s="13">
        <v>171</v>
      </c>
      <c r="E12" s="66">
        <f t="shared" si="0"/>
        <v>0.1554054054054054</v>
      </c>
      <c r="F12" s="13">
        <v>84</v>
      </c>
      <c r="G12" s="13">
        <v>133</v>
      </c>
      <c r="H12" s="67">
        <f t="shared" si="1"/>
        <v>0.58333333333333337</v>
      </c>
      <c r="I12" s="13">
        <v>58</v>
      </c>
      <c r="J12" s="13">
        <v>70</v>
      </c>
      <c r="K12" s="67">
        <f t="shared" si="2"/>
        <v>0.20689655172413793</v>
      </c>
      <c r="L12" s="14"/>
      <c r="M12" s="13">
        <v>148</v>
      </c>
      <c r="N12" s="13">
        <v>84</v>
      </c>
      <c r="O12" s="13">
        <v>58</v>
      </c>
      <c r="P12" s="16">
        <f t="shared" si="3"/>
        <v>1.1554054054054055</v>
      </c>
      <c r="Q12" s="16">
        <f t="shared" si="4"/>
        <v>1.5833333333333333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26</v>
      </c>
      <c r="D13" s="20">
        <v>11</v>
      </c>
      <c r="E13" s="66">
        <f t="shared" si="0"/>
        <v>-0.57692307692307687</v>
      </c>
      <c r="F13" s="20">
        <v>22</v>
      </c>
      <c r="G13" s="20">
        <v>4</v>
      </c>
      <c r="H13" s="67">
        <f t="shared" si="1"/>
        <v>-0.81818181818181823</v>
      </c>
      <c r="I13" s="20">
        <v>17</v>
      </c>
      <c r="J13" s="20">
        <v>3</v>
      </c>
      <c r="K13" s="67">
        <f>(J13-I13)/I13</f>
        <v>-0.82352941176470584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0.18181818181818182</v>
      </c>
      <c r="R13" s="17">
        <f t="shared" si="5"/>
        <v>0.17647058823529413</v>
      </c>
      <c r="S13" s="18"/>
      <c r="T13" s="2"/>
      <c r="U13" s="2"/>
    </row>
    <row r="14" spans="1:21">
      <c r="A14" s="85" t="s">
        <v>9</v>
      </c>
      <c r="B14" s="86"/>
      <c r="C14" s="19">
        <v>112</v>
      </c>
      <c r="D14" s="19">
        <v>94</v>
      </c>
      <c r="E14" s="66">
        <f t="shared" si="0"/>
        <v>-0.16071428571428573</v>
      </c>
      <c r="F14" s="19">
        <v>58</v>
      </c>
      <c r="G14" s="19">
        <v>56</v>
      </c>
      <c r="H14" s="67">
        <f t="shared" si="1"/>
        <v>-3.4482758620689655E-2</v>
      </c>
      <c r="I14" s="19">
        <v>52</v>
      </c>
      <c r="J14" s="19">
        <v>40</v>
      </c>
      <c r="K14" s="67">
        <f t="shared" si="2"/>
        <v>-0.23076923076923078</v>
      </c>
      <c r="L14" s="14"/>
      <c r="M14" s="15">
        <v>112</v>
      </c>
      <c r="N14" s="15">
        <v>58</v>
      </c>
      <c r="O14" s="15">
        <v>52</v>
      </c>
      <c r="P14" s="16">
        <f t="shared" si="3"/>
        <v>0.8392857142857143</v>
      </c>
      <c r="Q14" s="16">
        <f t="shared" si="4"/>
        <v>0.96551724137931039</v>
      </c>
      <c r="R14" s="17">
        <f t="shared" si="5"/>
        <v>0.76923076923076927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564</v>
      </c>
      <c r="D15" s="23">
        <f>D7+D14</f>
        <v>539</v>
      </c>
      <c r="E15" s="68">
        <f t="shared" si="0"/>
        <v>-4.4326241134751775E-2</v>
      </c>
      <c r="F15" s="22">
        <f>F7+F14</f>
        <v>358</v>
      </c>
      <c r="G15" s="22">
        <f>G7+G14</f>
        <v>421</v>
      </c>
      <c r="H15" s="69">
        <f t="shared" si="1"/>
        <v>0.17597765363128492</v>
      </c>
      <c r="I15" s="22">
        <f>I7+I14</f>
        <v>283</v>
      </c>
      <c r="J15" s="22">
        <f>J7+J14</f>
        <v>257</v>
      </c>
      <c r="K15" s="69">
        <f t="shared" si="2"/>
        <v>-9.187279151943463E-2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0.95567375886524819</v>
      </c>
      <c r="Q15" s="26">
        <f t="shared" si="4"/>
        <v>1.1759776536312849</v>
      </c>
      <c r="R15" s="27">
        <f t="shared" si="5"/>
        <v>0.90812720848056538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3</v>
      </c>
      <c r="G17" s="19">
        <v>5</v>
      </c>
      <c r="H17" s="67">
        <f t="shared" ref="H17:H42" si="7">(G17-F17)/F17</f>
        <v>0.66666666666666663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26</v>
      </c>
      <c r="D18" s="39">
        <v>14</v>
      </c>
      <c r="E18" s="73">
        <f t="shared" si="6"/>
        <v>-0.46153846153846156</v>
      </c>
      <c r="F18" s="38">
        <v>12</v>
      </c>
      <c r="G18" s="38">
        <v>9</v>
      </c>
      <c r="H18" s="74">
        <f t="shared" si="7"/>
        <v>-0.25</v>
      </c>
      <c r="I18" s="38">
        <v>8</v>
      </c>
      <c r="J18" s="38">
        <v>4</v>
      </c>
      <c r="K18" s="74">
        <f t="shared" si="8"/>
        <v>-0.5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0</v>
      </c>
      <c r="G19" s="41">
        <v>2</v>
      </c>
      <c r="H19" s="77">
        <v>0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13</v>
      </c>
      <c r="D20" s="39">
        <v>8</v>
      </c>
      <c r="E20" s="73">
        <f t="shared" si="6"/>
        <v>-0.38461538461538464</v>
      </c>
      <c r="F20" s="38">
        <v>5</v>
      </c>
      <c r="G20" s="38">
        <v>6</v>
      </c>
      <c r="H20" s="74">
        <f t="shared" si="7"/>
        <v>0.2</v>
      </c>
      <c r="I20" s="38">
        <v>3</v>
      </c>
      <c r="J20" s="38">
        <v>4</v>
      </c>
      <c r="K20" s="67">
        <f t="shared" si="8"/>
        <v>0.33333333333333331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1.2</v>
      </c>
      <c r="R20" s="48">
        <f t="shared" si="11"/>
        <v>1.3333333333333333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26</v>
      </c>
      <c r="G21" s="19">
        <v>48</v>
      </c>
      <c r="H21" s="67">
        <f t="shared" si="7"/>
        <v>0.84615384615384615</v>
      </c>
      <c r="I21" s="19">
        <v>18</v>
      </c>
      <c r="J21" s="19">
        <v>33</v>
      </c>
      <c r="K21" s="74">
        <f t="shared" si="8"/>
        <v>0.83333333333333337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1.8461538461538463</v>
      </c>
      <c r="R21" s="17">
        <f t="shared" si="11"/>
        <v>1.8333333333333333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6</v>
      </c>
      <c r="G23" s="38">
        <v>7</v>
      </c>
      <c r="H23" s="74">
        <f t="shared" si="7"/>
        <v>0.16666666666666666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17</v>
      </c>
      <c r="G24" s="19">
        <v>28</v>
      </c>
      <c r="H24" s="67">
        <f t="shared" si="7"/>
        <v>0.6470588235294118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4</v>
      </c>
      <c r="G25" s="41">
        <v>3</v>
      </c>
      <c r="H25" s="77">
        <f t="shared" si="7"/>
        <v>-0.25</v>
      </c>
      <c r="I25" s="41">
        <v>3</v>
      </c>
      <c r="J25" s="41">
        <v>1</v>
      </c>
      <c r="K25" s="77">
        <f t="shared" si="8"/>
        <v>-0.66666666666666663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18</v>
      </c>
      <c r="G30" s="19">
        <v>6</v>
      </c>
      <c r="H30" s="67">
        <f t="shared" si="7"/>
        <v>-0.66666666666666663</v>
      </c>
      <c r="I30" s="19">
        <v>16</v>
      </c>
      <c r="J30" s="19">
        <v>4</v>
      </c>
      <c r="K30" s="74">
        <f t="shared" si="8"/>
        <v>-0.75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0.33333333333333331</v>
      </c>
      <c r="R30" s="17">
        <f t="shared" si="11"/>
        <v>0.25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55</v>
      </c>
      <c r="D31" s="42">
        <v>68</v>
      </c>
      <c r="E31" s="76">
        <f t="shared" si="6"/>
        <v>0.23636363636363636</v>
      </c>
      <c r="F31" s="41">
        <v>34</v>
      </c>
      <c r="G31" s="41">
        <v>39</v>
      </c>
      <c r="H31" s="77">
        <f t="shared" si="7"/>
        <v>0.14705882352941177</v>
      </c>
      <c r="I31" s="41">
        <v>32</v>
      </c>
      <c r="J31" s="41">
        <v>34</v>
      </c>
      <c r="K31" s="77">
        <f t="shared" si="8"/>
        <v>6.25E-2</v>
      </c>
      <c r="L31" s="43"/>
      <c r="M31" s="63">
        <v>55</v>
      </c>
      <c r="N31" s="63">
        <v>34</v>
      </c>
      <c r="O31" s="63">
        <v>32</v>
      </c>
      <c r="P31" s="44">
        <f t="shared" si="9"/>
        <v>1.2363636363636363</v>
      </c>
      <c r="Q31" s="44">
        <f t="shared" si="10"/>
        <v>1.1470588235294117</v>
      </c>
      <c r="R31" s="45">
        <f t="shared" si="11"/>
        <v>1.0625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0</v>
      </c>
      <c r="G33" s="19">
        <v>2</v>
      </c>
      <c r="H33" s="67">
        <v>0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25</v>
      </c>
      <c r="E36" s="66">
        <f t="shared" si="6"/>
        <v>0</v>
      </c>
      <c r="F36" s="19">
        <v>12</v>
      </c>
      <c r="G36" s="19">
        <v>20</v>
      </c>
      <c r="H36" s="67">
        <f t="shared" si="7"/>
        <v>0.66666666666666663</v>
      </c>
      <c r="I36" s="19">
        <v>7</v>
      </c>
      <c r="J36" s="19">
        <v>14</v>
      </c>
      <c r="K36" s="74">
        <f t="shared" si="8"/>
        <v>1</v>
      </c>
      <c r="L36" s="37"/>
      <c r="M36" s="15">
        <v>25</v>
      </c>
      <c r="N36" s="15">
        <v>12</v>
      </c>
      <c r="O36" s="15">
        <v>7</v>
      </c>
      <c r="P36" s="16">
        <f t="shared" si="9"/>
        <v>1</v>
      </c>
      <c r="Q36" s="16">
        <f t="shared" si="10"/>
        <v>1.6666666666666667</v>
      </c>
      <c r="R36" s="17">
        <f t="shared" si="11"/>
        <v>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11</v>
      </c>
      <c r="D37" s="42">
        <v>7</v>
      </c>
      <c r="E37" s="76">
        <f t="shared" si="6"/>
        <v>-0.36363636363636365</v>
      </c>
      <c r="F37" s="41">
        <v>6</v>
      </c>
      <c r="G37" s="41">
        <v>6</v>
      </c>
      <c r="H37" s="77">
        <f t="shared" si="7"/>
        <v>0</v>
      </c>
      <c r="I37" s="41">
        <v>5</v>
      </c>
      <c r="J37" s="41">
        <v>1</v>
      </c>
      <c r="K37" s="77">
        <f t="shared" si="8"/>
        <v>-0.8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118</v>
      </c>
      <c r="D41" s="56">
        <v>109</v>
      </c>
      <c r="E41" s="78">
        <f t="shared" si="6"/>
        <v>-7.6271186440677971E-2</v>
      </c>
      <c r="F41" s="57">
        <v>95</v>
      </c>
      <c r="G41" s="57">
        <v>96</v>
      </c>
      <c r="H41" s="79">
        <f t="shared" si="7"/>
        <v>1.0526315789473684E-2</v>
      </c>
      <c r="I41" s="57">
        <v>83</v>
      </c>
      <c r="J41" s="57">
        <v>61</v>
      </c>
      <c r="K41" s="67">
        <f t="shared" si="8"/>
        <v>-0.26506024096385544</v>
      </c>
      <c r="L41" s="58"/>
      <c r="M41" s="61">
        <v>118</v>
      </c>
      <c r="N41" s="61">
        <v>95</v>
      </c>
      <c r="O41" s="61">
        <v>83</v>
      </c>
      <c r="P41" s="59">
        <f t="shared" si="9"/>
        <v>0.92372881355932202</v>
      </c>
      <c r="Q41" s="59">
        <f t="shared" si="10"/>
        <v>1.0105263157894737</v>
      </c>
      <c r="R41" s="60">
        <f t="shared" si="11"/>
        <v>0.73493975903614461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250</v>
      </c>
      <c r="D42" s="42">
        <v>243</v>
      </c>
      <c r="E42" s="76">
        <f t="shared" si="6"/>
        <v>-2.8000000000000001E-2</v>
      </c>
      <c r="F42" s="41">
        <v>185</v>
      </c>
      <c r="G42" s="41">
        <v>217</v>
      </c>
      <c r="H42" s="77">
        <f t="shared" si="7"/>
        <v>0.17297297297297298</v>
      </c>
      <c r="I42" s="41">
        <v>147</v>
      </c>
      <c r="J42" s="41">
        <v>129</v>
      </c>
      <c r="K42" s="77">
        <f t="shared" si="8"/>
        <v>-0.12244897959183673</v>
      </c>
      <c r="L42" s="43"/>
      <c r="M42" s="63">
        <v>250</v>
      </c>
      <c r="N42" s="63">
        <v>185</v>
      </c>
      <c r="O42" s="63">
        <v>147</v>
      </c>
      <c r="P42" s="44">
        <f t="shared" si="9"/>
        <v>0.97199999999999998</v>
      </c>
      <c r="Q42" s="44">
        <f t="shared" si="10"/>
        <v>1.172972972972973</v>
      </c>
      <c r="R42" s="45">
        <f t="shared" si="11"/>
        <v>0.87755102040816324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1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1</v>
      </c>
      <c r="G50" s="38">
        <v>1</v>
      </c>
      <c r="H50" s="74">
        <f t="shared" si="13"/>
        <v>0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3</v>
      </c>
      <c r="G51" s="41">
        <v>8</v>
      </c>
      <c r="H51" s="77">
        <f t="shared" si="13"/>
        <v>1.6666666666666667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0</v>
      </c>
      <c r="G53" s="41">
        <v>6</v>
      </c>
      <c r="H53" s="77">
        <v>0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108</v>
      </c>
      <c r="D6" s="7" t="s">
        <v>109</v>
      </c>
      <c r="E6" s="7" t="s">
        <v>110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415</v>
      </c>
      <c r="D7" s="13">
        <v>345</v>
      </c>
      <c r="E7" s="13">
        <v>196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0.91814159292035402</v>
      </c>
      <c r="K7" s="16">
        <f t="shared" si="0"/>
        <v>1.1499999999999999</v>
      </c>
      <c r="L7" s="17">
        <f t="shared" si="0"/>
        <v>0.84848484848484851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3</v>
      </c>
      <c r="E8" s="19">
        <v>2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0.5</v>
      </c>
      <c r="L8" s="17">
        <f t="shared" si="0"/>
        <v>0.5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125</v>
      </c>
      <c r="D10" s="19">
        <v>102</v>
      </c>
      <c r="E10" s="19">
        <v>54</v>
      </c>
      <c r="F10" s="14"/>
      <c r="G10" s="15">
        <v>176</v>
      </c>
      <c r="H10" s="15">
        <v>122</v>
      </c>
      <c r="I10" s="15">
        <v>102</v>
      </c>
      <c r="J10" s="16">
        <f t="shared" si="0"/>
        <v>0.71022727272727271</v>
      </c>
      <c r="K10" s="16">
        <f t="shared" si="0"/>
        <v>0.83606557377049184</v>
      </c>
      <c r="L10" s="17">
        <f t="shared" si="0"/>
        <v>0.52941176470588236</v>
      </c>
      <c r="M10" s="18"/>
      <c r="N10" s="2"/>
      <c r="O10" s="2"/>
    </row>
    <row r="11" spans="1:15">
      <c r="A11" s="94" t="s">
        <v>6</v>
      </c>
      <c r="B11" s="95"/>
      <c r="C11" s="13">
        <v>110</v>
      </c>
      <c r="D11" s="13">
        <v>102</v>
      </c>
      <c r="E11" s="13">
        <v>65</v>
      </c>
      <c r="F11" s="14"/>
      <c r="G11" s="13">
        <v>102</v>
      </c>
      <c r="H11" s="13">
        <v>72</v>
      </c>
      <c r="I11" s="13">
        <v>54</v>
      </c>
      <c r="J11" s="16">
        <f t="shared" si="0"/>
        <v>1.0784313725490196</v>
      </c>
      <c r="K11" s="16">
        <f t="shared" si="0"/>
        <v>1.4166666666666667</v>
      </c>
      <c r="L11" s="17">
        <f t="shared" si="0"/>
        <v>1.2037037037037037</v>
      </c>
      <c r="M11" s="18"/>
      <c r="N11" s="2"/>
      <c r="O11" s="2"/>
    </row>
    <row r="12" spans="1:15">
      <c r="A12" s="94" t="s">
        <v>7</v>
      </c>
      <c r="B12" s="95"/>
      <c r="C12" s="13">
        <v>169</v>
      </c>
      <c r="D12" s="13">
        <v>134</v>
      </c>
      <c r="E12" s="13">
        <v>71</v>
      </c>
      <c r="F12" s="14"/>
      <c r="G12" s="13">
        <v>148</v>
      </c>
      <c r="H12" s="13">
        <v>84</v>
      </c>
      <c r="I12" s="13">
        <v>58</v>
      </c>
      <c r="J12" s="16">
        <f t="shared" si="0"/>
        <v>1.1418918918918919</v>
      </c>
      <c r="K12" s="16">
        <f t="shared" si="0"/>
        <v>1.5952380952380953</v>
      </c>
      <c r="L12" s="17">
        <f t="shared" si="0"/>
        <v>1.2241379310344827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7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0.31818181818181818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93</v>
      </c>
      <c r="D14" s="19">
        <v>53</v>
      </c>
      <c r="E14" s="19">
        <v>36</v>
      </c>
      <c r="F14" s="14"/>
      <c r="G14" s="15">
        <v>112</v>
      </c>
      <c r="H14" s="15">
        <v>58</v>
      </c>
      <c r="I14" s="15">
        <v>52</v>
      </c>
      <c r="J14" s="16">
        <f t="shared" si="0"/>
        <v>0.8303571428571429</v>
      </c>
      <c r="K14" s="16">
        <f t="shared" si="0"/>
        <v>0.91379310344827591</v>
      </c>
      <c r="L14" s="17">
        <f t="shared" si="0"/>
        <v>0.69230769230769229</v>
      </c>
      <c r="M14" s="18"/>
      <c r="N14" s="21"/>
      <c r="O14" s="21"/>
    </row>
    <row r="15" spans="1:15">
      <c r="A15" s="87" t="s">
        <v>10</v>
      </c>
      <c r="B15" s="88"/>
      <c r="C15" s="23">
        <f>C7+C14</f>
        <v>508</v>
      </c>
      <c r="D15" s="22">
        <f>D7+D14</f>
        <v>398</v>
      </c>
      <c r="E15" s="22">
        <f>E7+E14</f>
        <v>232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0.900709219858156</v>
      </c>
      <c r="K15" s="26">
        <f t="shared" si="0"/>
        <v>1.1117318435754191</v>
      </c>
      <c r="L15" s="27">
        <f t="shared" si="0"/>
        <v>0.81978798586572443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8</v>
      </c>
      <c r="D20" s="38">
        <v>8</v>
      </c>
      <c r="E20" s="38">
        <v>5</v>
      </c>
      <c r="F20" s="37"/>
      <c r="G20" s="39">
        <v>13</v>
      </c>
      <c r="H20" s="38">
        <v>5</v>
      </c>
      <c r="I20" s="38">
        <v>3</v>
      </c>
      <c r="J20" s="47">
        <f t="shared" si="1"/>
        <v>0.61538461538461542</v>
      </c>
      <c r="K20" s="47">
        <f t="shared" si="1"/>
        <v>1.6</v>
      </c>
      <c r="L20" s="48">
        <f t="shared" si="1"/>
        <v>1.6666666666666667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57</v>
      </c>
      <c r="D21" s="19">
        <v>51</v>
      </c>
      <c r="E21" s="19">
        <v>35</v>
      </c>
      <c r="F21" s="37"/>
      <c r="G21" s="36">
        <v>51</v>
      </c>
      <c r="H21" s="19">
        <v>26</v>
      </c>
      <c r="I21" s="19">
        <v>18</v>
      </c>
      <c r="J21" s="16">
        <f t="shared" si="1"/>
        <v>1.1176470588235294</v>
      </c>
      <c r="K21" s="16">
        <f t="shared" si="1"/>
        <v>1.9615384615384615</v>
      </c>
      <c r="L21" s="17">
        <f t="shared" si="1"/>
        <v>1.9444444444444444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7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1.1666666666666667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41</v>
      </c>
      <c r="D24" s="19">
        <v>30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1.2058823529411764</v>
      </c>
      <c r="K24" s="16">
        <f t="shared" si="1"/>
        <v>1.7647058823529411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1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0.33333333333333331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3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0.6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7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0.46666666666666667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1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9</v>
      </c>
      <c r="E30" s="19">
        <v>7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0.5</v>
      </c>
      <c r="L30" s="17">
        <f t="shared" si="1"/>
        <v>0.4375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67</v>
      </c>
      <c r="D31" s="41">
        <v>37</v>
      </c>
      <c r="E31" s="41">
        <v>30</v>
      </c>
      <c r="F31" s="43"/>
      <c r="G31" s="42">
        <v>55</v>
      </c>
      <c r="H31" s="41">
        <v>34</v>
      </c>
      <c r="I31" s="41">
        <v>32</v>
      </c>
      <c r="J31" s="44">
        <f t="shared" si="1"/>
        <v>1.2181818181818183</v>
      </c>
      <c r="K31" s="44">
        <f t="shared" si="1"/>
        <v>1.088235294117647</v>
      </c>
      <c r="L31" s="45">
        <f t="shared" si="1"/>
        <v>0.9375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2</v>
      </c>
      <c r="D33" s="19">
        <v>2</v>
      </c>
      <c r="E33" s="19">
        <v>1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2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2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0.2857142857142857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24</v>
      </c>
      <c r="D36" s="19">
        <v>20</v>
      </c>
      <c r="E36" s="19">
        <v>13</v>
      </c>
      <c r="F36" s="37"/>
      <c r="G36" s="36">
        <v>25</v>
      </c>
      <c r="H36" s="19">
        <v>12</v>
      </c>
      <c r="I36" s="19">
        <v>7</v>
      </c>
      <c r="J36" s="16">
        <f t="shared" si="2"/>
        <v>0.96</v>
      </c>
      <c r="K36" s="16">
        <f>D36/H36</f>
        <v>1.6666666666666667</v>
      </c>
      <c r="L36" s="17">
        <f>E36/I36</f>
        <v>1.8571428571428572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87</v>
      </c>
      <c r="D41" s="57">
        <v>76</v>
      </c>
      <c r="E41" s="57">
        <v>41</v>
      </c>
      <c r="F41" s="62"/>
      <c r="G41" s="57">
        <v>118</v>
      </c>
      <c r="H41" s="57">
        <v>95</v>
      </c>
      <c r="I41" s="57">
        <v>83</v>
      </c>
      <c r="J41" s="59">
        <f t="shared" si="2"/>
        <v>0.73728813559322037</v>
      </c>
      <c r="K41" s="59">
        <f t="shared" si="2"/>
        <v>0.8</v>
      </c>
      <c r="L41" s="60">
        <f t="shared" si="2"/>
        <v>0.49397590361445781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214</v>
      </c>
      <c r="D42" s="41">
        <v>189</v>
      </c>
      <c r="E42" s="41">
        <v>105</v>
      </c>
      <c r="F42" s="64"/>
      <c r="G42" s="41">
        <v>250</v>
      </c>
      <c r="H42" s="41">
        <v>185</v>
      </c>
      <c r="I42" s="41">
        <v>147</v>
      </c>
      <c r="J42" s="44">
        <f t="shared" si="2"/>
        <v>0.85599999999999998</v>
      </c>
      <c r="K42" s="44">
        <f t="shared" si="2"/>
        <v>1.0216216216216216</v>
      </c>
      <c r="L42" s="45">
        <f t="shared" si="2"/>
        <v>0.7142857142857143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6</v>
      </c>
      <c r="D44" s="19">
        <v>5</v>
      </c>
      <c r="E44" s="19">
        <v>1</v>
      </c>
      <c r="F44" s="37"/>
      <c r="G44" s="36">
        <v>3</v>
      </c>
      <c r="H44" s="19">
        <v>3</v>
      </c>
      <c r="I44" s="19">
        <v>3</v>
      </c>
      <c r="J44" s="16">
        <f>C44/G44</f>
        <v>2</v>
      </c>
      <c r="K44" s="16">
        <f>D44/H44</f>
        <v>1.6666666666666667</v>
      </c>
      <c r="L44" s="17">
        <f>E44/I44</f>
        <v>0.33333333333333331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1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0.16666666666666666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3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0.42857142857142855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1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1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8</v>
      </c>
      <c r="E51" s="41">
        <v>6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2.6666666666666665</v>
      </c>
      <c r="L51" s="45">
        <f>E51/I51</f>
        <v>6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6</v>
      </c>
      <c r="D53" s="41">
        <v>6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3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4</v>
      </c>
      <c r="D55" s="41">
        <v>4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104</v>
      </c>
      <c r="D6" s="7" t="s">
        <v>105</v>
      </c>
      <c r="E6" s="7" t="s">
        <v>106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411</v>
      </c>
      <c r="D7" s="13">
        <v>343</v>
      </c>
      <c r="E7" s="13">
        <v>192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0.90929203539823011</v>
      </c>
      <c r="K7" s="16">
        <f t="shared" si="0"/>
        <v>1.1433333333333333</v>
      </c>
      <c r="L7" s="17">
        <f t="shared" si="0"/>
        <v>0.83116883116883122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125</v>
      </c>
      <c r="D10" s="19">
        <v>102</v>
      </c>
      <c r="E10" s="19">
        <v>53</v>
      </c>
      <c r="F10" s="14"/>
      <c r="G10" s="15">
        <v>176</v>
      </c>
      <c r="H10" s="15">
        <v>122</v>
      </c>
      <c r="I10" s="15">
        <v>102</v>
      </c>
      <c r="J10" s="16">
        <f t="shared" si="0"/>
        <v>0.71022727272727271</v>
      </c>
      <c r="K10" s="16">
        <f t="shared" si="0"/>
        <v>0.83606557377049184</v>
      </c>
      <c r="L10" s="17">
        <f t="shared" si="0"/>
        <v>0.51960784313725494</v>
      </c>
      <c r="M10" s="18"/>
      <c r="N10" s="2"/>
      <c r="O10" s="2"/>
    </row>
    <row r="11" spans="1:15">
      <c r="A11" s="94" t="s">
        <v>6</v>
      </c>
      <c r="B11" s="95"/>
      <c r="C11" s="13">
        <v>107</v>
      </c>
      <c r="D11" s="13">
        <v>99</v>
      </c>
      <c r="E11" s="13">
        <v>64</v>
      </c>
      <c r="F11" s="14"/>
      <c r="G11" s="13">
        <v>102</v>
      </c>
      <c r="H11" s="13">
        <v>72</v>
      </c>
      <c r="I11" s="13">
        <v>54</v>
      </c>
      <c r="J11" s="16">
        <f t="shared" si="0"/>
        <v>1.0490196078431373</v>
      </c>
      <c r="K11" s="16">
        <f t="shared" si="0"/>
        <v>1.375</v>
      </c>
      <c r="L11" s="17">
        <f t="shared" si="0"/>
        <v>1.1851851851851851</v>
      </c>
      <c r="M11" s="18"/>
      <c r="N11" s="2"/>
      <c r="O11" s="2"/>
    </row>
    <row r="12" spans="1:15">
      <c r="A12" s="94" t="s">
        <v>7</v>
      </c>
      <c r="B12" s="95"/>
      <c r="C12" s="13">
        <v>168</v>
      </c>
      <c r="D12" s="13">
        <v>135</v>
      </c>
      <c r="E12" s="13">
        <v>69</v>
      </c>
      <c r="F12" s="14"/>
      <c r="G12" s="13">
        <v>148</v>
      </c>
      <c r="H12" s="13">
        <v>84</v>
      </c>
      <c r="I12" s="13">
        <v>58</v>
      </c>
      <c r="J12" s="16">
        <f t="shared" si="0"/>
        <v>1.1351351351351351</v>
      </c>
      <c r="K12" s="16">
        <f t="shared" si="0"/>
        <v>1.6071428571428572</v>
      </c>
      <c r="L12" s="17">
        <f t="shared" si="0"/>
        <v>1.1896551724137931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7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0.31818181818181818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92</v>
      </c>
      <c r="D14" s="19">
        <v>56</v>
      </c>
      <c r="E14" s="19">
        <v>37</v>
      </c>
      <c r="F14" s="14"/>
      <c r="G14" s="15">
        <v>112</v>
      </c>
      <c r="H14" s="15">
        <v>58</v>
      </c>
      <c r="I14" s="15">
        <v>52</v>
      </c>
      <c r="J14" s="16">
        <f t="shared" si="0"/>
        <v>0.8214285714285714</v>
      </c>
      <c r="K14" s="16">
        <f t="shared" si="0"/>
        <v>0.96551724137931039</v>
      </c>
      <c r="L14" s="17">
        <f t="shared" si="0"/>
        <v>0.71153846153846156</v>
      </c>
      <c r="M14" s="18"/>
      <c r="N14" s="21"/>
      <c r="O14" s="21"/>
    </row>
    <row r="15" spans="1:15">
      <c r="A15" s="87" t="s">
        <v>10</v>
      </c>
      <c r="B15" s="88"/>
      <c r="C15" s="23">
        <f>C7+C14</f>
        <v>503</v>
      </c>
      <c r="D15" s="22">
        <f>D7+D14</f>
        <v>399</v>
      </c>
      <c r="E15" s="22">
        <f>E7+E14</f>
        <v>229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0.89184397163120566</v>
      </c>
      <c r="K15" s="26">
        <f t="shared" si="0"/>
        <v>1.1145251396648044</v>
      </c>
      <c r="L15" s="27">
        <f t="shared" si="0"/>
        <v>0.80918727915194344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8</v>
      </c>
      <c r="D20" s="38">
        <v>7</v>
      </c>
      <c r="E20" s="38">
        <v>4</v>
      </c>
      <c r="F20" s="37"/>
      <c r="G20" s="39">
        <v>13</v>
      </c>
      <c r="H20" s="38">
        <v>5</v>
      </c>
      <c r="I20" s="38">
        <v>3</v>
      </c>
      <c r="J20" s="47">
        <f t="shared" si="1"/>
        <v>0.61538461538461542</v>
      </c>
      <c r="K20" s="47">
        <f t="shared" si="1"/>
        <v>1.4</v>
      </c>
      <c r="L20" s="48">
        <f t="shared" si="1"/>
        <v>1.3333333333333333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57</v>
      </c>
      <c r="D21" s="19">
        <v>50</v>
      </c>
      <c r="E21" s="19">
        <v>33</v>
      </c>
      <c r="F21" s="37"/>
      <c r="G21" s="36">
        <v>51</v>
      </c>
      <c r="H21" s="19">
        <v>26</v>
      </c>
      <c r="I21" s="19">
        <v>18</v>
      </c>
      <c r="J21" s="16">
        <f t="shared" si="1"/>
        <v>1.1176470588235294</v>
      </c>
      <c r="K21" s="16">
        <f t="shared" si="1"/>
        <v>1.9230769230769231</v>
      </c>
      <c r="L21" s="17">
        <f t="shared" si="1"/>
        <v>1.8333333333333333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7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1.1666666666666667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40</v>
      </c>
      <c r="D24" s="19">
        <v>29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1.1764705882352942</v>
      </c>
      <c r="K24" s="16">
        <f t="shared" si="1"/>
        <v>1.7058823529411764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1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0.33333333333333331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3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0.6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8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0.53333333333333333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1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9</v>
      </c>
      <c r="E30" s="19">
        <v>6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0.5</v>
      </c>
      <c r="L30" s="17">
        <f t="shared" si="1"/>
        <v>0.375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66</v>
      </c>
      <c r="D31" s="41">
        <v>40</v>
      </c>
      <c r="E31" s="41">
        <v>32</v>
      </c>
      <c r="F31" s="43"/>
      <c r="G31" s="42">
        <v>55</v>
      </c>
      <c r="H31" s="41">
        <v>34</v>
      </c>
      <c r="I31" s="41">
        <v>32</v>
      </c>
      <c r="J31" s="44">
        <f t="shared" si="1"/>
        <v>1.2</v>
      </c>
      <c r="K31" s="44">
        <f t="shared" si="1"/>
        <v>1.1764705882352942</v>
      </c>
      <c r="L31" s="45">
        <f t="shared" si="1"/>
        <v>1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1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24</v>
      </c>
      <c r="D36" s="19">
        <v>19</v>
      </c>
      <c r="E36" s="19">
        <v>13</v>
      </c>
      <c r="F36" s="37"/>
      <c r="G36" s="36">
        <v>25</v>
      </c>
      <c r="H36" s="19">
        <v>12</v>
      </c>
      <c r="I36" s="19">
        <v>7</v>
      </c>
      <c r="J36" s="16">
        <f t="shared" si="2"/>
        <v>0.96</v>
      </c>
      <c r="K36" s="16">
        <f>D36/H36</f>
        <v>1.5833333333333333</v>
      </c>
      <c r="L36" s="17">
        <f>E36/I36</f>
        <v>1.8571428571428572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87</v>
      </c>
      <c r="D41" s="57">
        <v>77</v>
      </c>
      <c r="E41" s="57">
        <v>41</v>
      </c>
      <c r="F41" s="62"/>
      <c r="G41" s="57">
        <v>118</v>
      </c>
      <c r="H41" s="57">
        <v>95</v>
      </c>
      <c r="I41" s="57">
        <v>83</v>
      </c>
      <c r="J41" s="59">
        <f t="shared" si="2"/>
        <v>0.73728813559322037</v>
      </c>
      <c r="K41" s="59">
        <f t="shared" si="2"/>
        <v>0.81052631578947365</v>
      </c>
      <c r="L41" s="60">
        <f t="shared" si="2"/>
        <v>0.49397590361445781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212</v>
      </c>
      <c r="D42" s="41">
        <v>190</v>
      </c>
      <c r="E42" s="41">
        <v>104</v>
      </c>
      <c r="F42" s="64"/>
      <c r="G42" s="41">
        <v>250</v>
      </c>
      <c r="H42" s="41">
        <v>185</v>
      </c>
      <c r="I42" s="41">
        <v>147</v>
      </c>
      <c r="J42" s="44">
        <f t="shared" si="2"/>
        <v>0.84799999999999998</v>
      </c>
      <c r="K42" s="44">
        <f t="shared" si="2"/>
        <v>1.027027027027027</v>
      </c>
      <c r="L42" s="45">
        <f t="shared" si="2"/>
        <v>0.70748299319727892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6</v>
      </c>
      <c r="D44" s="19">
        <v>5</v>
      </c>
      <c r="E44" s="19">
        <v>1</v>
      </c>
      <c r="F44" s="37"/>
      <c r="G44" s="36">
        <v>3</v>
      </c>
      <c r="H44" s="19">
        <v>3</v>
      </c>
      <c r="I44" s="19">
        <v>3</v>
      </c>
      <c r="J44" s="16">
        <f>C44/G44</f>
        <v>2</v>
      </c>
      <c r="K44" s="16">
        <f>D44/H44</f>
        <v>1.6666666666666667</v>
      </c>
      <c r="L44" s="17">
        <f>E44/I44</f>
        <v>0.33333333333333331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1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0.16666666666666666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3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0.42857142857142855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1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1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8</v>
      </c>
      <c r="E51" s="41">
        <v>6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2.6666666666666665</v>
      </c>
      <c r="L51" s="45">
        <f>E51/I51</f>
        <v>6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6</v>
      </c>
      <c r="D53" s="41">
        <v>6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3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4</v>
      </c>
      <c r="D55" s="41">
        <v>4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99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100</v>
      </c>
      <c r="D6" s="7" t="s">
        <v>101</v>
      </c>
      <c r="E6" s="7" t="s">
        <v>102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408</v>
      </c>
      <c r="D7" s="13">
        <v>341</v>
      </c>
      <c r="E7" s="13">
        <v>190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0.90265486725663713</v>
      </c>
      <c r="K7" s="16">
        <f t="shared" si="0"/>
        <v>1.1366666666666667</v>
      </c>
      <c r="L7" s="17">
        <f t="shared" si="0"/>
        <v>0.82251082251082253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123</v>
      </c>
      <c r="D10" s="19">
        <v>100</v>
      </c>
      <c r="E10" s="19">
        <v>52</v>
      </c>
      <c r="F10" s="14"/>
      <c r="G10" s="15">
        <v>176</v>
      </c>
      <c r="H10" s="15">
        <v>122</v>
      </c>
      <c r="I10" s="15">
        <v>102</v>
      </c>
      <c r="J10" s="16">
        <f t="shared" si="0"/>
        <v>0.69886363636363635</v>
      </c>
      <c r="K10" s="16">
        <f t="shared" si="0"/>
        <v>0.81967213114754101</v>
      </c>
      <c r="L10" s="17">
        <f t="shared" si="0"/>
        <v>0.50980392156862742</v>
      </c>
      <c r="M10" s="18"/>
      <c r="N10" s="2"/>
      <c r="O10" s="2"/>
    </row>
    <row r="11" spans="1:15">
      <c r="A11" s="94" t="s">
        <v>6</v>
      </c>
      <c r="B11" s="95"/>
      <c r="C11" s="13">
        <v>107</v>
      </c>
      <c r="D11" s="13">
        <v>98</v>
      </c>
      <c r="E11" s="13">
        <v>63</v>
      </c>
      <c r="F11" s="14"/>
      <c r="G11" s="13">
        <v>102</v>
      </c>
      <c r="H11" s="13">
        <v>72</v>
      </c>
      <c r="I11" s="13">
        <v>54</v>
      </c>
      <c r="J11" s="16">
        <f t="shared" si="0"/>
        <v>1.0490196078431373</v>
      </c>
      <c r="K11" s="16">
        <f t="shared" si="0"/>
        <v>1.3611111111111112</v>
      </c>
      <c r="L11" s="17">
        <f t="shared" si="0"/>
        <v>1.1666666666666667</v>
      </c>
      <c r="M11" s="18"/>
      <c r="N11" s="2"/>
      <c r="O11" s="2"/>
    </row>
    <row r="12" spans="1:15">
      <c r="A12" s="94" t="s">
        <v>7</v>
      </c>
      <c r="B12" s="95"/>
      <c r="C12" s="13">
        <v>167</v>
      </c>
      <c r="D12" s="13">
        <v>136</v>
      </c>
      <c r="E12" s="13">
        <v>69</v>
      </c>
      <c r="F12" s="14"/>
      <c r="G12" s="13">
        <v>148</v>
      </c>
      <c r="H12" s="13">
        <v>84</v>
      </c>
      <c r="I12" s="13">
        <v>58</v>
      </c>
      <c r="J12" s="16">
        <f t="shared" si="0"/>
        <v>1.1283783783783783</v>
      </c>
      <c r="K12" s="16">
        <f t="shared" si="0"/>
        <v>1.6190476190476191</v>
      </c>
      <c r="L12" s="17">
        <f t="shared" si="0"/>
        <v>1.1896551724137931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7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0.31818181818181818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91</v>
      </c>
      <c r="D14" s="19">
        <v>55</v>
      </c>
      <c r="E14" s="19">
        <v>36</v>
      </c>
      <c r="F14" s="14"/>
      <c r="G14" s="15">
        <v>112</v>
      </c>
      <c r="H14" s="15">
        <v>58</v>
      </c>
      <c r="I14" s="15">
        <v>52</v>
      </c>
      <c r="J14" s="16">
        <f t="shared" si="0"/>
        <v>0.8125</v>
      </c>
      <c r="K14" s="16">
        <f t="shared" si="0"/>
        <v>0.94827586206896552</v>
      </c>
      <c r="L14" s="17">
        <f t="shared" si="0"/>
        <v>0.69230769230769229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499</v>
      </c>
      <c r="D15" s="22">
        <f>D7+D14</f>
        <v>396</v>
      </c>
      <c r="E15" s="22">
        <f>E7+E14</f>
        <v>226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0.88475177304964536</v>
      </c>
      <c r="K15" s="26">
        <f t="shared" si="0"/>
        <v>1.1061452513966481</v>
      </c>
      <c r="L15" s="27">
        <f t="shared" si="0"/>
        <v>0.79858657243816256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8</v>
      </c>
      <c r="D20" s="38">
        <v>7</v>
      </c>
      <c r="E20" s="38">
        <v>4</v>
      </c>
      <c r="F20" s="37"/>
      <c r="G20" s="39">
        <v>13</v>
      </c>
      <c r="H20" s="38">
        <v>5</v>
      </c>
      <c r="I20" s="38">
        <v>3</v>
      </c>
      <c r="J20" s="47">
        <f t="shared" si="1"/>
        <v>0.61538461538461542</v>
      </c>
      <c r="K20" s="47">
        <f t="shared" si="1"/>
        <v>1.4</v>
      </c>
      <c r="L20" s="48">
        <f t="shared" si="1"/>
        <v>1.3333333333333333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57</v>
      </c>
      <c r="D21" s="19">
        <v>50</v>
      </c>
      <c r="E21" s="19">
        <v>33</v>
      </c>
      <c r="F21" s="37"/>
      <c r="G21" s="36">
        <v>51</v>
      </c>
      <c r="H21" s="19">
        <v>26</v>
      </c>
      <c r="I21" s="19">
        <v>18</v>
      </c>
      <c r="J21" s="16">
        <f t="shared" si="1"/>
        <v>1.1176470588235294</v>
      </c>
      <c r="K21" s="16">
        <f t="shared" si="1"/>
        <v>1.9230769230769231</v>
      </c>
      <c r="L21" s="17">
        <f t="shared" si="1"/>
        <v>1.8333333333333333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7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1.1666666666666667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40</v>
      </c>
      <c r="D24" s="19">
        <v>29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1.1764705882352942</v>
      </c>
      <c r="K24" s="16">
        <f t="shared" si="1"/>
        <v>1.7058823529411764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1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0.33333333333333331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3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0.6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8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0.53333333333333333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9</v>
      </c>
      <c r="E30" s="19">
        <v>6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0.5</v>
      </c>
      <c r="L30" s="17">
        <f t="shared" si="1"/>
        <v>0.375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66</v>
      </c>
      <c r="D31" s="41">
        <v>40</v>
      </c>
      <c r="E31" s="41">
        <v>32</v>
      </c>
      <c r="F31" s="43"/>
      <c r="G31" s="42">
        <v>55</v>
      </c>
      <c r="H31" s="41">
        <v>34</v>
      </c>
      <c r="I31" s="41">
        <v>32</v>
      </c>
      <c r="J31" s="44">
        <f t="shared" si="1"/>
        <v>1.2</v>
      </c>
      <c r="K31" s="44">
        <f t="shared" si="1"/>
        <v>1.1764705882352942</v>
      </c>
      <c r="L31" s="45">
        <f t="shared" si="1"/>
        <v>1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1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24</v>
      </c>
      <c r="D36" s="19">
        <v>18</v>
      </c>
      <c r="E36" s="19">
        <v>12</v>
      </c>
      <c r="F36" s="37"/>
      <c r="G36" s="36">
        <v>25</v>
      </c>
      <c r="H36" s="19">
        <v>12</v>
      </c>
      <c r="I36" s="19">
        <v>7</v>
      </c>
      <c r="J36" s="16">
        <f t="shared" si="2"/>
        <v>0.96</v>
      </c>
      <c r="K36" s="16">
        <f>D36/H36</f>
        <v>1.5</v>
      </c>
      <c r="L36" s="17">
        <f>E36/I36</f>
        <v>1.7142857142857142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85</v>
      </c>
      <c r="D41" s="57">
        <v>75</v>
      </c>
      <c r="E41" s="57">
        <v>40</v>
      </c>
      <c r="F41" s="62"/>
      <c r="G41" s="57">
        <v>118</v>
      </c>
      <c r="H41" s="57">
        <v>95</v>
      </c>
      <c r="I41" s="57">
        <v>83</v>
      </c>
      <c r="J41" s="59">
        <f t="shared" si="2"/>
        <v>0.72033898305084743</v>
      </c>
      <c r="K41" s="59">
        <f t="shared" si="2"/>
        <v>0.78947368421052633</v>
      </c>
      <c r="L41" s="60">
        <f t="shared" si="2"/>
        <v>0.48192771084337349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210</v>
      </c>
      <c r="D42" s="41">
        <v>190</v>
      </c>
      <c r="E42" s="41">
        <v>103</v>
      </c>
      <c r="F42" s="64"/>
      <c r="G42" s="41">
        <v>250</v>
      </c>
      <c r="H42" s="41">
        <v>185</v>
      </c>
      <c r="I42" s="41">
        <v>147</v>
      </c>
      <c r="J42" s="44">
        <f t="shared" si="2"/>
        <v>0.84</v>
      </c>
      <c r="K42" s="44">
        <f t="shared" si="2"/>
        <v>1.027027027027027</v>
      </c>
      <c r="L42" s="45">
        <f t="shared" si="2"/>
        <v>0.70068027210884354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6</v>
      </c>
      <c r="D44" s="19">
        <v>5</v>
      </c>
      <c r="E44" s="19">
        <v>1</v>
      </c>
      <c r="F44" s="37"/>
      <c r="G44" s="36">
        <v>3</v>
      </c>
      <c r="H44" s="19">
        <v>3</v>
      </c>
      <c r="I44" s="19">
        <v>3</v>
      </c>
      <c r="J44" s="16">
        <f>C44/G44</f>
        <v>2</v>
      </c>
      <c r="K44" s="16">
        <f>D44/H44</f>
        <v>1.6666666666666667</v>
      </c>
      <c r="L44" s="17">
        <f>E44/I44</f>
        <v>0.33333333333333331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1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0.16666666666666666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3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0.42857142857142855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1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1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8</v>
      </c>
      <c r="E51" s="41">
        <v>6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2.6666666666666665</v>
      </c>
      <c r="L51" s="45">
        <f>E51/I51</f>
        <v>6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6</v>
      </c>
      <c r="D53" s="41">
        <v>6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3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3</v>
      </c>
      <c r="D55" s="41">
        <v>3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95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96</v>
      </c>
      <c r="D6" s="7" t="s">
        <v>97</v>
      </c>
      <c r="E6" s="7" t="s">
        <v>98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406</v>
      </c>
      <c r="D7" s="13">
        <v>334</v>
      </c>
      <c r="E7" s="13">
        <v>185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0.89823008849557517</v>
      </c>
      <c r="K7" s="16">
        <f t="shared" si="0"/>
        <v>1.1133333333333333</v>
      </c>
      <c r="L7" s="17">
        <f t="shared" si="0"/>
        <v>0.80086580086580084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123</v>
      </c>
      <c r="D10" s="19">
        <v>100</v>
      </c>
      <c r="E10" s="19">
        <v>49</v>
      </c>
      <c r="F10" s="14"/>
      <c r="G10" s="15">
        <v>176</v>
      </c>
      <c r="H10" s="15">
        <v>122</v>
      </c>
      <c r="I10" s="15">
        <v>102</v>
      </c>
      <c r="J10" s="16">
        <f t="shared" si="0"/>
        <v>0.69886363636363635</v>
      </c>
      <c r="K10" s="16">
        <f t="shared" si="0"/>
        <v>0.81967213114754101</v>
      </c>
      <c r="L10" s="17">
        <f t="shared" si="0"/>
        <v>0.48039215686274511</v>
      </c>
      <c r="M10" s="18"/>
      <c r="N10" s="2"/>
      <c r="O10" s="2"/>
    </row>
    <row r="11" spans="1:15">
      <c r="A11" s="94" t="s">
        <v>6</v>
      </c>
      <c r="B11" s="95"/>
      <c r="C11" s="13">
        <v>106</v>
      </c>
      <c r="D11" s="13">
        <v>95</v>
      </c>
      <c r="E11" s="13">
        <v>62</v>
      </c>
      <c r="F11" s="14"/>
      <c r="G11" s="13">
        <v>102</v>
      </c>
      <c r="H11" s="13">
        <v>72</v>
      </c>
      <c r="I11" s="13">
        <v>54</v>
      </c>
      <c r="J11" s="16">
        <f t="shared" si="0"/>
        <v>1.0392156862745099</v>
      </c>
      <c r="K11" s="16">
        <f t="shared" si="0"/>
        <v>1.3194444444444444</v>
      </c>
      <c r="L11" s="17">
        <f t="shared" si="0"/>
        <v>1.1481481481481481</v>
      </c>
      <c r="M11" s="18"/>
      <c r="N11" s="2"/>
      <c r="O11" s="2"/>
    </row>
    <row r="12" spans="1:15">
      <c r="A12" s="94" t="s">
        <v>7</v>
      </c>
      <c r="B12" s="95"/>
      <c r="C12" s="13">
        <v>166</v>
      </c>
      <c r="D12" s="13">
        <v>132</v>
      </c>
      <c r="E12" s="13">
        <v>68</v>
      </c>
      <c r="F12" s="14"/>
      <c r="G12" s="13">
        <v>148</v>
      </c>
      <c r="H12" s="13">
        <v>84</v>
      </c>
      <c r="I12" s="13">
        <v>58</v>
      </c>
      <c r="J12" s="16">
        <f t="shared" si="0"/>
        <v>1.1216216216216217</v>
      </c>
      <c r="K12" s="16">
        <f t="shared" si="0"/>
        <v>1.5714285714285714</v>
      </c>
      <c r="L12" s="17">
        <f t="shared" si="0"/>
        <v>1.1724137931034482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7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0.31818181818181818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92</v>
      </c>
      <c r="D14" s="19">
        <v>55</v>
      </c>
      <c r="E14" s="19">
        <v>33</v>
      </c>
      <c r="F14" s="14"/>
      <c r="G14" s="15">
        <v>112</v>
      </c>
      <c r="H14" s="15">
        <v>58</v>
      </c>
      <c r="I14" s="15">
        <v>52</v>
      </c>
      <c r="J14" s="16">
        <f t="shared" si="0"/>
        <v>0.8214285714285714</v>
      </c>
      <c r="K14" s="16">
        <f t="shared" si="0"/>
        <v>0.94827586206896552</v>
      </c>
      <c r="L14" s="17">
        <f t="shared" si="0"/>
        <v>0.63461538461538458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498</v>
      </c>
      <c r="D15" s="22">
        <f>D7+D14</f>
        <v>389</v>
      </c>
      <c r="E15" s="22">
        <f>E7+E14</f>
        <v>218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0.88297872340425532</v>
      </c>
      <c r="K15" s="26">
        <f t="shared" si="0"/>
        <v>1.0865921787709498</v>
      </c>
      <c r="L15" s="27">
        <f t="shared" si="0"/>
        <v>0.77031802120141346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7</v>
      </c>
      <c r="D20" s="38">
        <v>6</v>
      </c>
      <c r="E20" s="38">
        <v>3</v>
      </c>
      <c r="F20" s="37"/>
      <c r="G20" s="39">
        <v>13</v>
      </c>
      <c r="H20" s="38">
        <v>5</v>
      </c>
      <c r="I20" s="38">
        <v>3</v>
      </c>
      <c r="J20" s="47">
        <f t="shared" si="1"/>
        <v>0.53846153846153844</v>
      </c>
      <c r="K20" s="47">
        <f t="shared" si="1"/>
        <v>1.2</v>
      </c>
      <c r="L20" s="48">
        <f t="shared" si="1"/>
        <v>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55</v>
      </c>
      <c r="D21" s="19">
        <v>46</v>
      </c>
      <c r="E21" s="19">
        <v>30</v>
      </c>
      <c r="F21" s="37"/>
      <c r="G21" s="36">
        <v>51</v>
      </c>
      <c r="H21" s="19">
        <v>26</v>
      </c>
      <c r="I21" s="19">
        <v>18</v>
      </c>
      <c r="J21" s="16">
        <f t="shared" si="1"/>
        <v>1.0784313725490196</v>
      </c>
      <c r="K21" s="16">
        <f t="shared" si="1"/>
        <v>1.7692307692307692</v>
      </c>
      <c r="L21" s="17">
        <f t="shared" si="1"/>
        <v>1.6666666666666667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12</v>
      </c>
      <c r="D23" s="38">
        <v>9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0.8571428571428571</v>
      </c>
      <c r="K23" s="47">
        <f t="shared" si="1"/>
        <v>1.5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41</v>
      </c>
      <c r="D24" s="19">
        <v>30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1.2058823529411764</v>
      </c>
      <c r="K24" s="16">
        <f t="shared" si="1"/>
        <v>1.7647058823529411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3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0.6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8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0.53333333333333333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8</v>
      </c>
      <c r="E30" s="19">
        <v>6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0.44444444444444442</v>
      </c>
      <c r="L30" s="17">
        <f t="shared" si="1"/>
        <v>0.375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66</v>
      </c>
      <c r="D31" s="41">
        <v>39</v>
      </c>
      <c r="E31" s="41">
        <v>30</v>
      </c>
      <c r="F31" s="43"/>
      <c r="G31" s="42">
        <v>55</v>
      </c>
      <c r="H31" s="41">
        <v>34</v>
      </c>
      <c r="I31" s="41">
        <v>32</v>
      </c>
      <c r="J31" s="44">
        <f t="shared" si="1"/>
        <v>1.2</v>
      </c>
      <c r="K31" s="44">
        <f t="shared" si="1"/>
        <v>1.1470588235294117</v>
      </c>
      <c r="L31" s="45">
        <f t="shared" si="1"/>
        <v>0.9375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1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23</v>
      </c>
      <c r="D36" s="19">
        <v>18</v>
      </c>
      <c r="E36" s="19">
        <v>12</v>
      </c>
      <c r="F36" s="37"/>
      <c r="G36" s="36">
        <v>25</v>
      </c>
      <c r="H36" s="19">
        <v>12</v>
      </c>
      <c r="I36" s="19">
        <v>7</v>
      </c>
      <c r="J36" s="16">
        <f t="shared" si="2"/>
        <v>0.92</v>
      </c>
      <c r="K36" s="16">
        <f>D36/H36</f>
        <v>1.5</v>
      </c>
      <c r="L36" s="17">
        <f>E36/I36</f>
        <v>1.7142857142857142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85</v>
      </c>
      <c r="D41" s="57">
        <v>74</v>
      </c>
      <c r="E41" s="57">
        <v>39</v>
      </c>
      <c r="F41" s="62"/>
      <c r="G41" s="57">
        <v>118</v>
      </c>
      <c r="H41" s="57">
        <v>95</v>
      </c>
      <c r="I41" s="57">
        <v>83</v>
      </c>
      <c r="J41" s="59">
        <f t="shared" si="2"/>
        <v>0.72033898305084743</v>
      </c>
      <c r="K41" s="59">
        <f t="shared" si="2"/>
        <v>0.77894736842105261</v>
      </c>
      <c r="L41" s="60">
        <f t="shared" si="2"/>
        <v>0.46987951807228917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210</v>
      </c>
      <c r="D42" s="41">
        <v>187</v>
      </c>
      <c r="E42" s="41">
        <v>103</v>
      </c>
      <c r="F42" s="64"/>
      <c r="G42" s="41">
        <v>250</v>
      </c>
      <c r="H42" s="41">
        <v>185</v>
      </c>
      <c r="I42" s="41">
        <v>147</v>
      </c>
      <c r="J42" s="44">
        <f t="shared" si="2"/>
        <v>0.84</v>
      </c>
      <c r="K42" s="44">
        <f t="shared" si="2"/>
        <v>1.0108108108108107</v>
      </c>
      <c r="L42" s="45">
        <f t="shared" si="2"/>
        <v>0.70068027210884354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6</v>
      </c>
      <c r="D44" s="19">
        <v>5</v>
      </c>
      <c r="E44" s="19">
        <v>1</v>
      </c>
      <c r="F44" s="37"/>
      <c r="G44" s="36">
        <v>3</v>
      </c>
      <c r="H44" s="19">
        <v>3</v>
      </c>
      <c r="I44" s="19">
        <v>3</v>
      </c>
      <c r="J44" s="16">
        <f>C44/G44</f>
        <v>2</v>
      </c>
      <c r="K44" s="16">
        <f>D44/H44</f>
        <v>1.6666666666666667</v>
      </c>
      <c r="L44" s="17">
        <f>E44/I44</f>
        <v>0.33333333333333331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1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1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8</v>
      </c>
      <c r="E51" s="41">
        <v>5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2.6666666666666665</v>
      </c>
      <c r="L51" s="45">
        <f>E51/I51</f>
        <v>5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6</v>
      </c>
      <c r="D53" s="41">
        <v>6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3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3</v>
      </c>
      <c r="D55" s="41">
        <v>3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91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92</v>
      </c>
      <c r="D6" s="7" t="s">
        <v>93</v>
      </c>
      <c r="E6" s="7" t="s">
        <v>94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403</v>
      </c>
      <c r="D7" s="13">
        <v>329</v>
      </c>
      <c r="E7" s="13">
        <v>177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0.8915929203539823</v>
      </c>
      <c r="K7" s="16">
        <f t="shared" si="0"/>
        <v>1.0966666666666667</v>
      </c>
      <c r="L7" s="17">
        <f t="shared" si="0"/>
        <v>0.76623376623376627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122</v>
      </c>
      <c r="D10" s="19">
        <v>99</v>
      </c>
      <c r="E10" s="19">
        <v>47</v>
      </c>
      <c r="F10" s="14"/>
      <c r="G10" s="15">
        <v>176</v>
      </c>
      <c r="H10" s="15">
        <v>122</v>
      </c>
      <c r="I10" s="15">
        <v>102</v>
      </c>
      <c r="J10" s="16">
        <f t="shared" si="0"/>
        <v>0.69318181818181823</v>
      </c>
      <c r="K10" s="16">
        <f t="shared" si="0"/>
        <v>0.81147540983606559</v>
      </c>
      <c r="L10" s="17">
        <f t="shared" si="0"/>
        <v>0.46078431372549017</v>
      </c>
      <c r="M10" s="18"/>
      <c r="N10" s="2"/>
      <c r="O10" s="2"/>
    </row>
    <row r="11" spans="1:15">
      <c r="A11" s="94" t="s">
        <v>6</v>
      </c>
      <c r="B11" s="95"/>
      <c r="C11" s="13">
        <v>104</v>
      </c>
      <c r="D11" s="13">
        <v>91</v>
      </c>
      <c r="E11" s="13">
        <v>59</v>
      </c>
      <c r="F11" s="14"/>
      <c r="G11" s="13">
        <v>102</v>
      </c>
      <c r="H11" s="13">
        <v>72</v>
      </c>
      <c r="I11" s="13">
        <v>54</v>
      </c>
      <c r="J11" s="16">
        <f t="shared" si="0"/>
        <v>1.0196078431372548</v>
      </c>
      <c r="K11" s="16">
        <f t="shared" si="0"/>
        <v>1.2638888888888888</v>
      </c>
      <c r="L11" s="17">
        <f t="shared" si="0"/>
        <v>1.0925925925925926</v>
      </c>
      <c r="M11" s="18"/>
      <c r="N11" s="2"/>
      <c r="O11" s="2"/>
    </row>
    <row r="12" spans="1:15">
      <c r="A12" s="94" t="s">
        <v>7</v>
      </c>
      <c r="B12" s="95"/>
      <c r="C12" s="13">
        <v>166</v>
      </c>
      <c r="D12" s="13">
        <v>130</v>
      </c>
      <c r="E12" s="13">
        <v>65</v>
      </c>
      <c r="F12" s="14"/>
      <c r="G12" s="13">
        <v>148</v>
      </c>
      <c r="H12" s="13">
        <v>84</v>
      </c>
      <c r="I12" s="13">
        <v>58</v>
      </c>
      <c r="J12" s="16">
        <f t="shared" si="0"/>
        <v>1.1216216216216217</v>
      </c>
      <c r="K12" s="16">
        <f t="shared" si="0"/>
        <v>1.5476190476190477</v>
      </c>
      <c r="L12" s="17">
        <f t="shared" si="0"/>
        <v>1.1206896551724137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9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0.40909090909090912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92</v>
      </c>
      <c r="D14" s="19">
        <v>57</v>
      </c>
      <c r="E14" s="19">
        <v>33</v>
      </c>
      <c r="F14" s="14"/>
      <c r="G14" s="15">
        <v>112</v>
      </c>
      <c r="H14" s="15">
        <v>58</v>
      </c>
      <c r="I14" s="15">
        <v>52</v>
      </c>
      <c r="J14" s="16">
        <f t="shared" si="0"/>
        <v>0.8214285714285714</v>
      </c>
      <c r="K14" s="16">
        <f t="shared" si="0"/>
        <v>0.98275862068965514</v>
      </c>
      <c r="L14" s="17">
        <f t="shared" si="0"/>
        <v>0.63461538461538458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495</v>
      </c>
      <c r="D15" s="22">
        <f>D7+D14</f>
        <v>386</v>
      </c>
      <c r="E15" s="22">
        <f>E7+E14</f>
        <v>210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0.87765957446808507</v>
      </c>
      <c r="K15" s="26">
        <f t="shared" si="0"/>
        <v>1.0782122905027933</v>
      </c>
      <c r="L15" s="27">
        <f t="shared" si="0"/>
        <v>0.74204946996466437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7</v>
      </c>
      <c r="D20" s="38">
        <v>6</v>
      </c>
      <c r="E20" s="38">
        <v>3</v>
      </c>
      <c r="F20" s="37"/>
      <c r="G20" s="39">
        <v>13</v>
      </c>
      <c r="H20" s="38">
        <v>5</v>
      </c>
      <c r="I20" s="38">
        <v>3</v>
      </c>
      <c r="J20" s="47">
        <f t="shared" si="1"/>
        <v>0.53846153846153844</v>
      </c>
      <c r="K20" s="47">
        <f t="shared" si="1"/>
        <v>1.2</v>
      </c>
      <c r="L20" s="48">
        <f t="shared" si="1"/>
        <v>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55</v>
      </c>
      <c r="D21" s="19">
        <v>45</v>
      </c>
      <c r="E21" s="19">
        <v>30</v>
      </c>
      <c r="F21" s="37"/>
      <c r="G21" s="36">
        <v>51</v>
      </c>
      <c r="H21" s="19">
        <v>26</v>
      </c>
      <c r="I21" s="19">
        <v>18</v>
      </c>
      <c r="J21" s="16">
        <f t="shared" si="1"/>
        <v>1.0784313725490196</v>
      </c>
      <c r="K21" s="16">
        <f t="shared" si="1"/>
        <v>1.7307692307692308</v>
      </c>
      <c r="L21" s="17">
        <f t="shared" si="1"/>
        <v>1.6666666666666667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12</v>
      </c>
      <c r="D23" s="38">
        <v>9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0.8571428571428571</v>
      </c>
      <c r="K23" s="47">
        <f t="shared" si="1"/>
        <v>1.5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41</v>
      </c>
      <c r="D24" s="19">
        <v>30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1.2058823529411764</v>
      </c>
      <c r="K24" s="16">
        <f t="shared" si="1"/>
        <v>1.7647058823529411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3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0.6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8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0.53333333333333333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10</v>
      </c>
      <c r="E30" s="19">
        <v>6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0.55555555555555558</v>
      </c>
      <c r="L30" s="17">
        <f t="shared" si="1"/>
        <v>0.375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66</v>
      </c>
      <c r="D31" s="41">
        <v>41</v>
      </c>
      <c r="E31" s="41">
        <v>30</v>
      </c>
      <c r="F31" s="43"/>
      <c r="G31" s="42">
        <v>55</v>
      </c>
      <c r="H31" s="41">
        <v>34</v>
      </c>
      <c r="I31" s="41">
        <v>32</v>
      </c>
      <c r="J31" s="44">
        <f t="shared" si="1"/>
        <v>1.2</v>
      </c>
      <c r="K31" s="44">
        <f t="shared" si="1"/>
        <v>1.2058823529411764</v>
      </c>
      <c r="L31" s="45">
        <f t="shared" si="1"/>
        <v>0.9375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1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23</v>
      </c>
      <c r="D36" s="19">
        <v>17</v>
      </c>
      <c r="E36" s="19">
        <v>11</v>
      </c>
      <c r="F36" s="37"/>
      <c r="G36" s="36">
        <v>25</v>
      </c>
      <c r="H36" s="19">
        <v>12</v>
      </c>
      <c r="I36" s="19">
        <v>7</v>
      </c>
      <c r="J36" s="16">
        <f t="shared" si="2"/>
        <v>0.92</v>
      </c>
      <c r="K36" s="16">
        <f>D36/H36</f>
        <v>1.4166666666666667</v>
      </c>
      <c r="L36" s="17">
        <f>E36/I36</f>
        <v>1.5714285714285714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84</v>
      </c>
      <c r="D41" s="57">
        <v>73</v>
      </c>
      <c r="E41" s="57">
        <v>37</v>
      </c>
      <c r="F41" s="62"/>
      <c r="G41" s="57">
        <v>118</v>
      </c>
      <c r="H41" s="57">
        <v>95</v>
      </c>
      <c r="I41" s="57">
        <v>83</v>
      </c>
      <c r="J41" s="59">
        <f t="shared" si="2"/>
        <v>0.71186440677966101</v>
      </c>
      <c r="K41" s="59">
        <f t="shared" si="2"/>
        <v>0.76842105263157889</v>
      </c>
      <c r="L41" s="60">
        <f t="shared" si="2"/>
        <v>0.44578313253012047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207</v>
      </c>
      <c r="D42" s="41">
        <v>182</v>
      </c>
      <c r="E42" s="41">
        <v>96</v>
      </c>
      <c r="F42" s="64"/>
      <c r="G42" s="41">
        <v>250</v>
      </c>
      <c r="H42" s="41">
        <v>185</v>
      </c>
      <c r="I42" s="41">
        <v>147</v>
      </c>
      <c r="J42" s="44">
        <f t="shared" si="2"/>
        <v>0.82799999999999996</v>
      </c>
      <c r="K42" s="44">
        <f t="shared" si="2"/>
        <v>0.98378378378378384</v>
      </c>
      <c r="L42" s="45">
        <f t="shared" si="2"/>
        <v>0.65306122448979587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6</v>
      </c>
      <c r="D44" s="19">
        <v>5</v>
      </c>
      <c r="E44" s="19">
        <v>1</v>
      </c>
      <c r="F44" s="37"/>
      <c r="G44" s="36">
        <v>3</v>
      </c>
      <c r="H44" s="19">
        <v>3</v>
      </c>
      <c r="I44" s="19">
        <v>3</v>
      </c>
      <c r="J44" s="16">
        <f>C44/G44</f>
        <v>2</v>
      </c>
      <c r="K44" s="16">
        <f>D44/H44</f>
        <v>1.6666666666666667</v>
      </c>
      <c r="L44" s="17">
        <f>E44/I44</f>
        <v>0.33333333333333331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1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1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8</v>
      </c>
      <c r="E51" s="41">
        <v>5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2.6666666666666665</v>
      </c>
      <c r="L51" s="45">
        <f>E51/I51</f>
        <v>5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6</v>
      </c>
      <c r="D53" s="41">
        <v>6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3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3</v>
      </c>
      <c r="D55" s="41">
        <v>3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87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88</v>
      </c>
      <c r="D6" s="7" t="s">
        <v>89</v>
      </c>
      <c r="E6" s="7" t="s">
        <v>90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392</v>
      </c>
      <c r="D7" s="13">
        <v>311</v>
      </c>
      <c r="E7" s="13">
        <v>163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0.86725663716814161</v>
      </c>
      <c r="K7" s="16">
        <f t="shared" si="0"/>
        <v>1.0366666666666666</v>
      </c>
      <c r="L7" s="17">
        <f t="shared" si="0"/>
        <v>0.7056277056277056</v>
      </c>
      <c r="M7" s="18"/>
      <c r="N7" s="2"/>
      <c r="O7" s="2"/>
    </row>
    <row r="8" spans="1:15">
      <c r="A8" s="94" t="s">
        <v>4</v>
      </c>
      <c r="B8" s="95"/>
      <c r="C8" s="19">
        <v>4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0.33333333333333331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116</v>
      </c>
      <c r="D10" s="19">
        <v>95</v>
      </c>
      <c r="E10" s="19">
        <v>44</v>
      </c>
      <c r="F10" s="14"/>
      <c r="G10" s="15">
        <v>176</v>
      </c>
      <c r="H10" s="15">
        <v>122</v>
      </c>
      <c r="I10" s="15">
        <v>102</v>
      </c>
      <c r="J10" s="16">
        <f t="shared" si="0"/>
        <v>0.65909090909090906</v>
      </c>
      <c r="K10" s="16">
        <f t="shared" si="0"/>
        <v>0.77868852459016391</v>
      </c>
      <c r="L10" s="17">
        <f t="shared" si="0"/>
        <v>0.43137254901960786</v>
      </c>
      <c r="M10" s="18"/>
      <c r="N10" s="2"/>
      <c r="O10" s="2"/>
    </row>
    <row r="11" spans="1:15">
      <c r="A11" s="94" t="s">
        <v>6</v>
      </c>
      <c r="B11" s="95"/>
      <c r="C11" s="13">
        <v>99</v>
      </c>
      <c r="D11" s="13">
        <v>83</v>
      </c>
      <c r="E11" s="13">
        <v>56</v>
      </c>
      <c r="F11" s="14"/>
      <c r="G11" s="13">
        <v>102</v>
      </c>
      <c r="H11" s="13">
        <v>72</v>
      </c>
      <c r="I11" s="13">
        <v>54</v>
      </c>
      <c r="J11" s="16">
        <f t="shared" si="0"/>
        <v>0.97058823529411764</v>
      </c>
      <c r="K11" s="16">
        <f t="shared" si="0"/>
        <v>1.1527777777777777</v>
      </c>
      <c r="L11" s="17">
        <f t="shared" si="0"/>
        <v>1.037037037037037</v>
      </c>
      <c r="M11" s="18"/>
      <c r="N11" s="2"/>
      <c r="O11" s="2"/>
    </row>
    <row r="12" spans="1:15">
      <c r="A12" s="94" t="s">
        <v>7</v>
      </c>
      <c r="B12" s="95"/>
      <c r="C12" s="13">
        <v>161</v>
      </c>
      <c r="D12" s="13">
        <v>123</v>
      </c>
      <c r="E12" s="13">
        <v>57</v>
      </c>
      <c r="F12" s="14"/>
      <c r="G12" s="13">
        <v>148</v>
      </c>
      <c r="H12" s="13">
        <v>84</v>
      </c>
      <c r="I12" s="13">
        <v>58</v>
      </c>
      <c r="J12" s="16">
        <f t="shared" si="0"/>
        <v>1.0878378378378379</v>
      </c>
      <c r="K12" s="16">
        <f t="shared" si="0"/>
        <v>1.4642857142857142</v>
      </c>
      <c r="L12" s="17">
        <f t="shared" si="0"/>
        <v>0.98275862068965514</v>
      </c>
      <c r="M12" s="18"/>
      <c r="N12" s="2"/>
      <c r="O12" s="2"/>
    </row>
    <row r="13" spans="1:15">
      <c r="A13" s="94" t="s">
        <v>8</v>
      </c>
      <c r="B13" s="95"/>
      <c r="C13" s="20">
        <v>16</v>
      </c>
      <c r="D13" s="20">
        <v>10</v>
      </c>
      <c r="E13" s="20">
        <v>6</v>
      </c>
      <c r="F13" s="14"/>
      <c r="G13" s="20">
        <v>26</v>
      </c>
      <c r="H13" s="20">
        <v>22</v>
      </c>
      <c r="I13" s="20">
        <v>17</v>
      </c>
      <c r="J13" s="16">
        <f t="shared" si="0"/>
        <v>0.61538461538461542</v>
      </c>
      <c r="K13" s="16">
        <f t="shared" si="0"/>
        <v>0.45454545454545453</v>
      </c>
      <c r="L13" s="17">
        <f t="shared" si="0"/>
        <v>0.35294117647058826</v>
      </c>
      <c r="M13" s="18"/>
      <c r="N13" s="2"/>
      <c r="O13" s="2"/>
    </row>
    <row r="14" spans="1:15">
      <c r="A14" s="85" t="s">
        <v>9</v>
      </c>
      <c r="B14" s="86"/>
      <c r="C14" s="19">
        <v>92</v>
      </c>
      <c r="D14" s="19">
        <v>56</v>
      </c>
      <c r="E14" s="19">
        <v>32</v>
      </c>
      <c r="F14" s="14"/>
      <c r="G14" s="15">
        <v>112</v>
      </c>
      <c r="H14" s="15">
        <v>58</v>
      </c>
      <c r="I14" s="15">
        <v>52</v>
      </c>
      <c r="J14" s="16">
        <f t="shared" si="0"/>
        <v>0.8214285714285714</v>
      </c>
      <c r="K14" s="16">
        <f t="shared" si="0"/>
        <v>0.96551724137931039</v>
      </c>
      <c r="L14" s="17">
        <f t="shared" si="0"/>
        <v>0.61538461538461542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484</v>
      </c>
      <c r="D15" s="22">
        <f>D7+D14</f>
        <v>367</v>
      </c>
      <c r="E15" s="22">
        <f>E7+E14</f>
        <v>195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0.85815602836879434</v>
      </c>
      <c r="K15" s="26">
        <f t="shared" si="0"/>
        <v>1.0251396648044693</v>
      </c>
      <c r="L15" s="27">
        <f t="shared" si="0"/>
        <v>0.68904593639575973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8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0.66666666666666663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6</v>
      </c>
      <c r="D20" s="38">
        <v>6</v>
      </c>
      <c r="E20" s="38">
        <v>3</v>
      </c>
      <c r="F20" s="37"/>
      <c r="G20" s="39">
        <v>13</v>
      </c>
      <c r="H20" s="38">
        <v>5</v>
      </c>
      <c r="I20" s="38">
        <v>3</v>
      </c>
      <c r="J20" s="47">
        <f t="shared" si="1"/>
        <v>0.46153846153846156</v>
      </c>
      <c r="K20" s="47">
        <f t="shared" si="1"/>
        <v>1.2</v>
      </c>
      <c r="L20" s="48">
        <f t="shared" si="1"/>
        <v>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54</v>
      </c>
      <c r="D21" s="19">
        <v>44</v>
      </c>
      <c r="E21" s="19">
        <v>28</v>
      </c>
      <c r="F21" s="37"/>
      <c r="G21" s="36">
        <v>51</v>
      </c>
      <c r="H21" s="19">
        <v>26</v>
      </c>
      <c r="I21" s="19">
        <v>18</v>
      </c>
      <c r="J21" s="16">
        <f t="shared" si="1"/>
        <v>1.0588235294117647</v>
      </c>
      <c r="K21" s="16">
        <f t="shared" si="1"/>
        <v>1.6923076923076923</v>
      </c>
      <c r="L21" s="17">
        <f t="shared" si="1"/>
        <v>1.5555555555555556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12</v>
      </c>
      <c r="D23" s="38">
        <v>9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0.8571428571428571</v>
      </c>
      <c r="K23" s="47">
        <f t="shared" si="1"/>
        <v>1.5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41</v>
      </c>
      <c r="D24" s="19">
        <v>30</v>
      </c>
      <c r="E24" s="19">
        <v>14</v>
      </c>
      <c r="F24" s="37"/>
      <c r="G24" s="36">
        <v>34</v>
      </c>
      <c r="H24" s="19">
        <v>17</v>
      </c>
      <c r="I24" s="19">
        <v>12</v>
      </c>
      <c r="J24" s="16">
        <f t="shared" si="1"/>
        <v>1.2058823529411764</v>
      </c>
      <c r="K24" s="16">
        <f t="shared" si="1"/>
        <v>1.7647058823529411</v>
      </c>
      <c r="L24" s="17">
        <f t="shared" si="1"/>
        <v>1.1666666666666667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4</v>
      </c>
      <c r="D25" s="41">
        <v>2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0.23529411764705882</v>
      </c>
      <c r="K25" s="44">
        <f t="shared" si="1"/>
        <v>0.5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4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0.8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16</v>
      </c>
      <c r="D27" s="19">
        <v>9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0.84210526315789469</v>
      </c>
      <c r="K27" s="16">
        <f t="shared" si="1"/>
        <v>0.6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16</v>
      </c>
      <c r="D30" s="19">
        <v>11</v>
      </c>
      <c r="E30" s="19">
        <v>6</v>
      </c>
      <c r="F30" s="37"/>
      <c r="G30" s="36">
        <v>23</v>
      </c>
      <c r="H30" s="19">
        <v>18</v>
      </c>
      <c r="I30" s="19">
        <v>16</v>
      </c>
      <c r="J30" s="16">
        <f t="shared" si="1"/>
        <v>0.69565217391304346</v>
      </c>
      <c r="K30" s="16">
        <f t="shared" si="1"/>
        <v>0.61111111111111116</v>
      </c>
      <c r="L30" s="17">
        <f t="shared" si="1"/>
        <v>0.375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66</v>
      </c>
      <c r="D31" s="41">
        <v>40</v>
      </c>
      <c r="E31" s="41">
        <v>28</v>
      </c>
      <c r="F31" s="43"/>
      <c r="G31" s="42">
        <v>55</v>
      </c>
      <c r="H31" s="41">
        <v>34</v>
      </c>
      <c r="I31" s="41">
        <v>32</v>
      </c>
      <c r="J31" s="44">
        <f t="shared" si="1"/>
        <v>1.2</v>
      </c>
      <c r="K31" s="44">
        <f t="shared" si="1"/>
        <v>1.1764705882352942</v>
      </c>
      <c r="L31" s="45">
        <f t="shared" si="1"/>
        <v>0.875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2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23</v>
      </c>
      <c r="D36" s="19">
        <v>17</v>
      </c>
      <c r="E36" s="19">
        <v>13</v>
      </c>
      <c r="F36" s="37"/>
      <c r="G36" s="36">
        <v>25</v>
      </c>
      <c r="H36" s="19">
        <v>12</v>
      </c>
      <c r="I36" s="19">
        <v>7</v>
      </c>
      <c r="J36" s="16">
        <f t="shared" si="2"/>
        <v>0.92</v>
      </c>
      <c r="K36" s="16">
        <f>D36/H36</f>
        <v>1.4166666666666667</v>
      </c>
      <c r="L36" s="17">
        <f>E36/I36</f>
        <v>1.8571428571428572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3</v>
      </c>
      <c r="D39" s="19">
        <v>2</v>
      </c>
      <c r="E39" s="19">
        <v>2</v>
      </c>
      <c r="F39" s="37"/>
      <c r="G39" s="36">
        <v>1</v>
      </c>
      <c r="H39" s="19">
        <v>0</v>
      </c>
      <c r="I39" s="19">
        <v>0</v>
      </c>
      <c r="J39" s="16">
        <f t="shared" si="2"/>
        <v>3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2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1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79</v>
      </c>
      <c r="D41" s="57">
        <v>69</v>
      </c>
      <c r="E41" s="57">
        <v>34</v>
      </c>
      <c r="F41" s="62"/>
      <c r="G41" s="57">
        <v>118</v>
      </c>
      <c r="H41" s="57">
        <v>95</v>
      </c>
      <c r="I41" s="57">
        <v>83</v>
      </c>
      <c r="J41" s="59">
        <f t="shared" si="2"/>
        <v>0.66949152542372881</v>
      </c>
      <c r="K41" s="59">
        <f t="shared" si="2"/>
        <v>0.72631578947368425</v>
      </c>
      <c r="L41" s="60">
        <f t="shared" si="2"/>
        <v>0.40963855421686746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199</v>
      </c>
      <c r="D42" s="41">
        <v>167</v>
      </c>
      <c r="E42" s="41">
        <v>84</v>
      </c>
      <c r="F42" s="64"/>
      <c r="G42" s="41">
        <v>250</v>
      </c>
      <c r="H42" s="41">
        <v>185</v>
      </c>
      <c r="I42" s="41">
        <v>147</v>
      </c>
      <c r="J42" s="44">
        <f t="shared" si="2"/>
        <v>0.79600000000000004</v>
      </c>
      <c r="K42" s="44">
        <f t="shared" si="2"/>
        <v>0.9027027027027027</v>
      </c>
      <c r="L42" s="45">
        <f t="shared" si="2"/>
        <v>0.5714285714285714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5</v>
      </c>
      <c r="D44" s="19">
        <v>4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1.6666666666666667</v>
      </c>
      <c r="K44" s="16">
        <f>D44/H44</f>
        <v>1.3333333333333333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1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1</v>
      </c>
      <c r="M49" s="18"/>
    </row>
    <row r="50" spans="1:13" ht="15.75" thickBot="1">
      <c r="A50" s="83" t="s">
        <v>27</v>
      </c>
      <c r="B50" s="35" t="s">
        <v>13</v>
      </c>
      <c r="C50" s="39">
        <v>1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0.33333333333333331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8</v>
      </c>
      <c r="D51" s="41">
        <v>7</v>
      </c>
      <c r="E51" s="41">
        <v>5</v>
      </c>
      <c r="F51" s="51"/>
      <c r="G51" s="42">
        <v>5</v>
      </c>
      <c r="H51" s="41">
        <v>3</v>
      </c>
      <c r="I51" s="41">
        <v>1</v>
      </c>
      <c r="J51" s="44">
        <f>C51/G51</f>
        <v>1.6</v>
      </c>
      <c r="K51" s="44">
        <f>D51/H51</f>
        <v>2.3333333333333335</v>
      </c>
      <c r="L51" s="45">
        <f>E51/I51</f>
        <v>5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5</v>
      </c>
      <c r="D53" s="41">
        <v>5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2.5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3</v>
      </c>
      <c r="D55" s="41">
        <v>2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83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86</v>
      </c>
      <c r="D6" s="7" t="s">
        <v>84</v>
      </c>
      <c r="E6" s="7" t="s">
        <v>85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369</v>
      </c>
      <c r="D7" s="13">
        <v>279</v>
      </c>
      <c r="E7" s="13">
        <v>142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0.8163716814159292</v>
      </c>
      <c r="K7" s="16">
        <f t="shared" si="0"/>
        <v>0.93</v>
      </c>
      <c r="L7" s="17">
        <f t="shared" si="0"/>
        <v>0.61471861471861466</v>
      </c>
      <c r="M7" s="18"/>
      <c r="N7" s="2"/>
      <c r="O7" s="2"/>
    </row>
    <row r="8" spans="1:15">
      <c r="A8" s="94" t="s">
        <v>4</v>
      </c>
      <c r="B8" s="95"/>
      <c r="C8" s="19">
        <v>2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0.16666666666666666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110</v>
      </c>
      <c r="D10" s="19">
        <v>87</v>
      </c>
      <c r="E10" s="19">
        <v>43</v>
      </c>
      <c r="F10" s="14"/>
      <c r="G10" s="15">
        <v>176</v>
      </c>
      <c r="H10" s="15">
        <v>122</v>
      </c>
      <c r="I10" s="15">
        <v>102</v>
      </c>
      <c r="J10" s="16">
        <f t="shared" si="0"/>
        <v>0.625</v>
      </c>
      <c r="K10" s="16">
        <f t="shared" si="0"/>
        <v>0.71311475409836067</v>
      </c>
      <c r="L10" s="17">
        <f t="shared" si="0"/>
        <v>0.42156862745098039</v>
      </c>
      <c r="M10" s="18"/>
      <c r="N10" s="2"/>
      <c r="O10" s="2"/>
    </row>
    <row r="11" spans="1:15">
      <c r="A11" s="94" t="s">
        <v>6</v>
      </c>
      <c r="B11" s="95"/>
      <c r="C11" s="13">
        <v>86</v>
      </c>
      <c r="D11" s="13">
        <v>73</v>
      </c>
      <c r="E11" s="13">
        <v>49</v>
      </c>
      <c r="F11" s="14"/>
      <c r="G11" s="13">
        <v>102</v>
      </c>
      <c r="H11" s="13">
        <v>72</v>
      </c>
      <c r="I11" s="13">
        <v>54</v>
      </c>
      <c r="J11" s="16">
        <f t="shared" si="0"/>
        <v>0.84313725490196079</v>
      </c>
      <c r="K11" s="16">
        <f t="shared" si="0"/>
        <v>1.0138888888888888</v>
      </c>
      <c r="L11" s="17">
        <f t="shared" si="0"/>
        <v>0.90740740740740744</v>
      </c>
      <c r="M11" s="18"/>
      <c r="N11" s="2"/>
      <c r="O11" s="2"/>
    </row>
    <row r="12" spans="1:15">
      <c r="A12" s="94" t="s">
        <v>7</v>
      </c>
      <c r="B12" s="95"/>
      <c r="C12" s="13">
        <v>150</v>
      </c>
      <c r="D12" s="13">
        <v>110</v>
      </c>
      <c r="E12" s="13">
        <v>46</v>
      </c>
      <c r="F12" s="14"/>
      <c r="G12" s="13">
        <v>148</v>
      </c>
      <c r="H12" s="13">
        <v>84</v>
      </c>
      <c r="I12" s="13">
        <v>58</v>
      </c>
      <c r="J12" s="16">
        <f t="shared" si="0"/>
        <v>1.0135135135135136</v>
      </c>
      <c r="K12" s="16">
        <f t="shared" si="0"/>
        <v>1.3095238095238095</v>
      </c>
      <c r="L12" s="17">
        <f t="shared" si="0"/>
        <v>0.7931034482758621</v>
      </c>
      <c r="M12" s="18"/>
      <c r="N12" s="2"/>
      <c r="O12" s="2"/>
    </row>
    <row r="13" spans="1:15">
      <c r="A13" s="94" t="s">
        <v>8</v>
      </c>
      <c r="B13" s="95"/>
      <c r="C13" s="20">
        <v>23</v>
      </c>
      <c r="D13" s="20">
        <v>9</v>
      </c>
      <c r="E13" s="20">
        <v>4</v>
      </c>
      <c r="F13" s="14"/>
      <c r="G13" s="20">
        <v>26</v>
      </c>
      <c r="H13" s="20">
        <v>22</v>
      </c>
      <c r="I13" s="20">
        <v>17</v>
      </c>
      <c r="J13" s="16">
        <f t="shared" si="0"/>
        <v>0.88461538461538458</v>
      </c>
      <c r="K13" s="16">
        <f t="shared" si="0"/>
        <v>0.40909090909090912</v>
      </c>
      <c r="L13" s="17">
        <f t="shared" si="0"/>
        <v>0.23529411764705882</v>
      </c>
      <c r="M13" s="18"/>
      <c r="N13" s="2"/>
      <c r="O13" s="2"/>
    </row>
    <row r="14" spans="1:15">
      <c r="A14" s="85" t="s">
        <v>9</v>
      </c>
      <c r="B14" s="86"/>
      <c r="C14" s="19">
        <v>91</v>
      </c>
      <c r="D14" s="19">
        <v>47</v>
      </c>
      <c r="E14" s="19">
        <v>26</v>
      </c>
      <c r="F14" s="14"/>
      <c r="G14" s="15">
        <v>112</v>
      </c>
      <c r="H14" s="15">
        <v>58</v>
      </c>
      <c r="I14" s="15">
        <v>52</v>
      </c>
      <c r="J14" s="16">
        <f t="shared" si="0"/>
        <v>0.8125</v>
      </c>
      <c r="K14" s="16">
        <f t="shared" si="0"/>
        <v>0.81034482758620685</v>
      </c>
      <c r="L14" s="17">
        <f t="shared" si="0"/>
        <v>0.5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460</v>
      </c>
      <c r="D15" s="22">
        <f>D7+D14</f>
        <v>326</v>
      </c>
      <c r="E15" s="22">
        <f>E7+E14</f>
        <v>168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0.81560283687943258</v>
      </c>
      <c r="K15" s="26">
        <f t="shared" si="0"/>
        <v>0.91061452513966479</v>
      </c>
      <c r="L15" s="27">
        <f t="shared" si="0"/>
        <v>0.59363957597173145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3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1.5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7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0.58333333333333337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6</v>
      </c>
      <c r="D20" s="38">
        <v>5</v>
      </c>
      <c r="E20" s="38">
        <v>4</v>
      </c>
      <c r="F20" s="37"/>
      <c r="G20" s="39">
        <v>13</v>
      </c>
      <c r="H20" s="38">
        <v>5</v>
      </c>
      <c r="I20" s="38">
        <v>3</v>
      </c>
      <c r="J20" s="47">
        <f t="shared" si="1"/>
        <v>0.46153846153846156</v>
      </c>
      <c r="K20" s="47">
        <f t="shared" si="1"/>
        <v>1</v>
      </c>
      <c r="L20" s="48">
        <f t="shared" si="1"/>
        <v>1.3333333333333333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53</v>
      </c>
      <c r="D21" s="19">
        <v>41</v>
      </c>
      <c r="E21" s="19">
        <v>25</v>
      </c>
      <c r="F21" s="37"/>
      <c r="G21" s="36">
        <v>51</v>
      </c>
      <c r="H21" s="19">
        <v>26</v>
      </c>
      <c r="I21" s="19">
        <v>18</v>
      </c>
      <c r="J21" s="16">
        <f t="shared" si="1"/>
        <v>1.0392156862745099</v>
      </c>
      <c r="K21" s="16">
        <f t="shared" si="1"/>
        <v>1.5769230769230769</v>
      </c>
      <c r="L21" s="17">
        <f t="shared" si="1"/>
        <v>1.3888888888888888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8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1.3333333333333333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44</v>
      </c>
      <c r="D24" s="19">
        <v>28</v>
      </c>
      <c r="E24" s="19">
        <v>13</v>
      </c>
      <c r="F24" s="37"/>
      <c r="G24" s="36">
        <v>34</v>
      </c>
      <c r="H24" s="19">
        <v>17</v>
      </c>
      <c r="I24" s="19">
        <v>12</v>
      </c>
      <c r="J24" s="16">
        <f t="shared" si="1"/>
        <v>1.2941176470588236</v>
      </c>
      <c r="K24" s="16">
        <f t="shared" si="1"/>
        <v>1.6470588235294117</v>
      </c>
      <c r="L24" s="17">
        <f t="shared" si="1"/>
        <v>1.0833333333333333</v>
      </c>
      <c r="M24" s="18"/>
      <c r="N24" s="2"/>
      <c r="O24" s="2"/>
    </row>
    <row r="25" spans="1:15" ht="15.75" thickBot="1">
      <c r="A25" s="83"/>
      <c r="B25" s="40" t="s">
        <v>15</v>
      </c>
      <c r="C25" s="42">
        <v>3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0.17647058823529413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4</v>
      </c>
      <c r="E26" s="38">
        <v>2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0.8</v>
      </c>
      <c r="L26" s="48">
        <f t="shared" si="1"/>
        <v>0.66666666666666663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15</v>
      </c>
      <c r="D27" s="19">
        <v>9</v>
      </c>
      <c r="E27" s="19">
        <v>4</v>
      </c>
      <c r="F27" s="37"/>
      <c r="G27" s="36">
        <v>19</v>
      </c>
      <c r="H27" s="19">
        <v>15</v>
      </c>
      <c r="I27" s="19">
        <v>11</v>
      </c>
      <c r="J27" s="16">
        <f t="shared" si="1"/>
        <v>0.78947368421052633</v>
      </c>
      <c r="K27" s="16">
        <f t="shared" si="1"/>
        <v>0.6</v>
      </c>
      <c r="L27" s="17">
        <f t="shared" si="1"/>
        <v>0.36363636363636365</v>
      </c>
      <c r="M27" s="18"/>
      <c r="N27" s="2"/>
      <c r="O27" s="2"/>
    </row>
    <row r="28" spans="1:15" ht="15.75" thickBot="1">
      <c r="A28" s="83"/>
      <c r="B28" s="40" t="s">
        <v>15</v>
      </c>
      <c r="C28" s="42">
        <v>2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1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13</v>
      </c>
      <c r="D30" s="19">
        <v>10</v>
      </c>
      <c r="E30" s="19">
        <v>4</v>
      </c>
      <c r="F30" s="37"/>
      <c r="G30" s="36">
        <v>23</v>
      </c>
      <c r="H30" s="19">
        <v>18</v>
      </c>
      <c r="I30" s="19">
        <v>16</v>
      </c>
      <c r="J30" s="16">
        <f t="shared" si="1"/>
        <v>0.56521739130434778</v>
      </c>
      <c r="K30" s="16">
        <f t="shared" si="1"/>
        <v>0.55555555555555558</v>
      </c>
      <c r="L30" s="17">
        <f t="shared" si="1"/>
        <v>0.25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65</v>
      </c>
      <c r="D31" s="41">
        <v>35</v>
      </c>
      <c r="E31" s="41">
        <v>22</v>
      </c>
      <c r="F31" s="43"/>
      <c r="G31" s="42">
        <v>55</v>
      </c>
      <c r="H31" s="41">
        <v>34</v>
      </c>
      <c r="I31" s="41">
        <v>32</v>
      </c>
      <c r="J31" s="44">
        <f t="shared" si="1"/>
        <v>1.1818181818181819</v>
      </c>
      <c r="K31" s="44">
        <f t="shared" si="1"/>
        <v>1.0294117647058822</v>
      </c>
      <c r="L31" s="45">
        <f t="shared" si="1"/>
        <v>0.6875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1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0.125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22</v>
      </c>
      <c r="D36" s="19">
        <v>16</v>
      </c>
      <c r="E36" s="19">
        <v>11</v>
      </c>
      <c r="F36" s="37"/>
      <c r="G36" s="36">
        <v>25</v>
      </c>
      <c r="H36" s="19">
        <v>12</v>
      </c>
      <c r="I36" s="19">
        <v>7</v>
      </c>
      <c r="J36" s="16">
        <f t="shared" si="2"/>
        <v>0.88</v>
      </c>
      <c r="K36" s="16">
        <f>D36/H36</f>
        <v>1.3333333333333333</v>
      </c>
      <c r="L36" s="17">
        <f>E36/I36</f>
        <v>1.5714285714285714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1</v>
      </c>
      <c r="E39" s="19">
        <v>1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75</v>
      </c>
      <c r="D41" s="57">
        <v>63</v>
      </c>
      <c r="E41" s="57">
        <v>31</v>
      </c>
      <c r="F41" s="62"/>
      <c r="G41" s="57">
        <v>118</v>
      </c>
      <c r="H41" s="57">
        <v>95</v>
      </c>
      <c r="I41" s="57">
        <v>83</v>
      </c>
      <c r="J41" s="59">
        <f t="shared" si="2"/>
        <v>0.63559322033898302</v>
      </c>
      <c r="K41" s="59">
        <f t="shared" si="2"/>
        <v>0.66315789473684206</v>
      </c>
      <c r="L41" s="60">
        <f t="shared" si="2"/>
        <v>0.37349397590361444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184</v>
      </c>
      <c r="D42" s="41">
        <v>147</v>
      </c>
      <c r="E42" s="41">
        <v>72</v>
      </c>
      <c r="F42" s="64"/>
      <c r="G42" s="41">
        <v>250</v>
      </c>
      <c r="H42" s="41">
        <v>185</v>
      </c>
      <c r="I42" s="41">
        <v>147</v>
      </c>
      <c r="J42" s="44">
        <f t="shared" si="2"/>
        <v>0.73599999999999999</v>
      </c>
      <c r="K42" s="44">
        <f t="shared" si="2"/>
        <v>0.79459459459459458</v>
      </c>
      <c r="L42" s="45">
        <f t="shared" si="2"/>
        <v>0.48979591836734693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4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1.3333333333333333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7</v>
      </c>
      <c r="D51" s="41">
        <v>6</v>
      </c>
      <c r="E51" s="41">
        <v>5</v>
      </c>
      <c r="F51" s="51"/>
      <c r="G51" s="42">
        <v>5</v>
      </c>
      <c r="H51" s="41">
        <v>3</v>
      </c>
      <c r="I51" s="41">
        <v>1</v>
      </c>
      <c r="J51" s="44">
        <f>C51/G51</f>
        <v>1.4</v>
      </c>
      <c r="K51" s="44">
        <f>D51/H51</f>
        <v>2</v>
      </c>
      <c r="L51" s="45">
        <f>E51/I51</f>
        <v>5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4</v>
      </c>
      <c r="D53" s="41">
        <v>3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2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2</v>
      </c>
      <c r="D55" s="41">
        <v>2</v>
      </c>
      <c r="E55" s="41">
        <v>1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79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80</v>
      </c>
      <c r="D6" s="7" t="s">
        <v>81</v>
      </c>
      <c r="E6" s="7" t="s">
        <v>82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345</v>
      </c>
      <c r="D7" s="13">
        <v>265</v>
      </c>
      <c r="E7" s="13">
        <v>128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0.76327433628318586</v>
      </c>
      <c r="K7" s="16">
        <f t="shared" si="0"/>
        <v>0.8833333333333333</v>
      </c>
      <c r="L7" s="17">
        <f t="shared" si="0"/>
        <v>0.55411255411255411</v>
      </c>
      <c r="M7" s="18"/>
      <c r="N7" s="2"/>
      <c r="O7" s="2"/>
    </row>
    <row r="8" spans="1:15">
      <c r="A8" s="94" t="s">
        <v>4</v>
      </c>
      <c r="B8" s="95"/>
      <c r="C8" s="19">
        <v>2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0.16666666666666666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109</v>
      </c>
      <c r="D10" s="19">
        <v>83</v>
      </c>
      <c r="E10" s="19">
        <v>39</v>
      </c>
      <c r="F10" s="14"/>
      <c r="G10" s="15">
        <v>176</v>
      </c>
      <c r="H10" s="15">
        <v>122</v>
      </c>
      <c r="I10" s="15">
        <v>102</v>
      </c>
      <c r="J10" s="16">
        <f t="shared" si="0"/>
        <v>0.61931818181818177</v>
      </c>
      <c r="K10" s="16">
        <f t="shared" si="0"/>
        <v>0.68032786885245899</v>
      </c>
      <c r="L10" s="17">
        <f t="shared" si="0"/>
        <v>0.38235294117647056</v>
      </c>
      <c r="M10" s="18"/>
      <c r="N10" s="2"/>
      <c r="O10" s="2"/>
    </row>
    <row r="11" spans="1:15">
      <c r="A11" s="94" t="s">
        <v>6</v>
      </c>
      <c r="B11" s="95"/>
      <c r="C11" s="13">
        <v>77</v>
      </c>
      <c r="D11" s="13">
        <v>66</v>
      </c>
      <c r="E11" s="13">
        <v>44</v>
      </c>
      <c r="F11" s="14"/>
      <c r="G11" s="13">
        <v>102</v>
      </c>
      <c r="H11" s="13">
        <v>72</v>
      </c>
      <c r="I11" s="13">
        <v>54</v>
      </c>
      <c r="J11" s="16">
        <f t="shared" si="0"/>
        <v>0.75490196078431371</v>
      </c>
      <c r="K11" s="16">
        <f t="shared" si="0"/>
        <v>0.91666666666666663</v>
      </c>
      <c r="L11" s="17">
        <f t="shared" si="0"/>
        <v>0.81481481481481477</v>
      </c>
      <c r="M11" s="18"/>
      <c r="N11" s="2"/>
      <c r="O11" s="2"/>
    </row>
    <row r="12" spans="1:15">
      <c r="A12" s="94" t="s">
        <v>7</v>
      </c>
      <c r="B12" s="95"/>
      <c r="C12" s="13">
        <v>137</v>
      </c>
      <c r="D12" s="13">
        <v>107</v>
      </c>
      <c r="E12" s="13">
        <v>42</v>
      </c>
      <c r="F12" s="14"/>
      <c r="G12" s="13">
        <v>148</v>
      </c>
      <c r="H12" s="13">
        <v>84</v>
      </c>
      <c r="I12" s="13">
        <v>58</v>
      </c>
      <c r="J12" s="16">
        <f t="shared" si="0"/>
        <v>0.92567567567567566</v>
      </c>
      <c r="K12" s="16">
        <f t="shared" si="0"/>
        <v>1.2738095238095237</v>
      </c>
      <c r="L12" s="17">
        <f t="shared" si="0"/>
        <v>0.72413793103448276</v>
      </c>
      <c r="M12" s="18"/>
      <c r="N12" s="2"/>
      <c r="O12" s="2"/>
    </row>
    <row r="13" spans="1:15">
      <c r="A13" s="94" t="s">
        <v>8</v>
      </c>
      <c r="B13" s="95"/>
      <c r="C13" s="20">
        <v>22</v>
      </c>
      <c r="D13" s="20">
        <v>9</v>
      </c>
      <c r="E13" s="20">
        <v>3</v>
      </c>
      <c r="F13" s="14"/>
      <c r="G13" s="20">
        <v>26</v>
      </c>
      <c r="H13" s="20">
        <v>22</v>
      </c>
      <c r="I13" s="20">
        <v>17</v>
      </c>
      <c r="J13" s="16">
        <f t="shared" si="0"/>
        <v>0.84615384615384615</v>
      </c>
      <c r="K13" s="16">
        <f t="shared" si="0"/>
        <v>0.40909090909090912</v>
      </c>
      <c r="L13" s="17">
        <f t="shared" si="0"/>
        <v>0.17647058823529413</v>
      </c>
      <c r="M13" s="18"/>
      <c r="N13" s="2"/>
      <c r="O13" s="2"/>
    </row>
    <row r="14" spans="1:15">
      <c r="A14" s="85" t="s">
        <v>9</v>
      </c>
      <c r="B14" s="86"/>
      <c r="C14" s="19">
        <v>89</v>
      </c>
      <c r="D14" s="19">
        <v>49</v>
      </c>
      <c r="E14" s="19">
        <v>24</v>
      </c>
      <c r="F14" s="14"/>
      <c r="G14" s="15">
        <v>112</v>
      </c>
      <c r="H14" s="15">
        <v>58</v>
      </c>
      <c r="I14" s="15">
        <v>52</v>
      </c>
      <c r="J14" s="16">
        <f t="shared" si="0"/>
        <v>0.7946428571428571</v>
      </c>
      <c r="K14" s="16">
        <f t="shared" si="0"/>
        <v>0.84482758620689657</v>
      </c>
      <c r="L14" s="17">
        <f t="shared" si="0"/>
        <v>0.46153846153846156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434</v>
      </c>
      <c r="D15" s="22">
        <f>D7+D14</f>
        <v>314</v>
      </c>
      <c r="E15" s="22">
        <f>E7+E14</f>
        <v>152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0.76950354609929073</v>
      </c>
      <c r="K15" s="26">
        <f t="shared" si="0"/>
        <v>0.87709497206703912</v>
      </c>
      <c r="L15" s="27">
        <f t="shared" si="0"/>
        <v>0.53710247349823326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4</v>
      </c>
      <c r="E17" s="19">
        <v>3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1.3333333333333333</v>
      </c>
      <c r="L17" s="17">
        <f t="shared" si="1"/>
        <v>1.5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7</v>
      </c>
      <c r="E18" s="38">
        <v>5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0.58333333333333337</v>
      </c>
      <c r="L18" s="17">
        <f t="shared" si="1"/>
        <v>0.625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6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6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6</v>
      </c>
      <c r="D20" s="38">
        <v>4</v>
      </c>
      <c r="E20" s="38">
        <v>3</v>
      </c>
      <c r="F20" s="37"/>
      <c r="G20" s="39">
        <v>13</v>
      </c>
      <c r="H20" s="38">
        <v>5</v>
      </c>
      <c r="I20" s="38">
        <v>3</v>
      </c>
      <c r="J20" s="47">
        <f t="shared" si="1"/>
        <v>0.46153846153846156</v>
      </c>
      <c r="K20" s="47">
        <f t="shared" si="1"/>
        <v>0.8</v>
      </c>
      <c r="L20" s="48">
        <f t="shared" si="1"/>
        <v>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50</v>
      </c>
      <c r="D21" s="19">
        <v>37</v>
      </c>
      <c r="E21" s="19">
        <v>24</v>
      </c>
      <c r="F21" s="37"/>
      <c r="G21" s="36">
        <v>51</v>
      </c>
      <c r="H21" s="19">
        <v>26</v>
      </c>
      <c r="I21" s="19">
        <v>18</v>
      </c>
      <c r="J21" s="16">
        <f t="shared" si="1"/>
        <v>0.98039215686274506</v>
      </c>
      <c r="K21" s="16">
        <f t="shared" si="1"/>
        <v>1.4230769230769231</v>
      </c>
      <c r="L21" s="17">
        <f t="shared" si="1"/>
        <v>1.3333333333333333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12</v>
      </c>
      <c r="D23" s="38">
        <v>8</v>
      </c>
      <c r="E23" s="38">
        <v>4</v>
      </c>
      <c r="F23" s="37"/>
      <c r="G23" s="39">
        <v>14</v>
      </c>
      <c r="H23" s="38">
        <v>6</v>
      </c>
      <c r="I23" s="38">
        <v>4</v>
      </c>
      <c r="J23" s="47">
        <f t="shared" si="1"/>
        <v>0.8571428571428571</v>
      </c>
      <c r="K23" s="47">
        <f t="shared" si="1"/>
        <v>1.3333333333333333</v>
      </c>
      <c r="L23" s="48">
        <f t="shared" si="1"/>
        <v>1</v>
      </c>
      <c r="M23" s="18"/>
      <c r="N23" s="2"/>
      <c r="O23" s="2"/>
    </row>
    <row r="24" spans="1:15" ht="15.75" thickBot="1">
      <c r="A24" s="82"/>
      <c r="B24" s="35" t="s">
        <v>14</v>
      </c>
      <c r="C24" s="36">
        <v>40</v>
      </c>
      <c r="D24" s="19">
        <v>30</v>
      </c>
      <c r="E24" s="19">
        <v>12</v>
      </c>
      <c r="F24" s="37"/>
      <c r="G24" s="36">
        <v>34</v>
      </c>
      <c r="H24" s="19">
        <v>17</v>
      </c>
      <c r="I24" s="19">
        <v>12</v>
      </c>
      <c r="J24" s="16">
        <f t="shared" si="1"/>
        <v>1.1764705882352942</v>
      </c>
      <c r="K24" s="16">
        <f t="shared" si="1"/>
        <v>1.7647058823529411</v>
      </c>
      <c r="L24" s="17">
        <f t="shared" si="1"/>
        <v>1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8</v>
      </c>
      <c r="D26" s="38">
        <v>4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1</v>
      </c>
      <c r="K26" s="47">
        <f t="shared" si="1"/>
        <v>0.8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14</v>
      </c>
      <c r="D27" s="19">
        <v>8</v>
      </c>
      <c r="E27" s="19">
        <v>3</v>
      </c>
      <c r="F27" s="37"/>
      <c r="G27" s="36">
        <v>19</v>
      </c>
      <c r="H27" s="19">
        <v>15</v>
      </c>
      <c r="I27" s="19">
        <v>11</v>
      </c>
      <c r="J27" s="16">
        <f t="shared" si="1"/>
        <v>0.73684210526315785</v>
      </c>
      <c r="K27" s="16">
        <f t="shared" si="1"/>
        <v>0.53333333333333333</v>
      </c>
      <c r="L27" s="17">
        <f t="shared" si="1"/>
        <v>0.27272727272727271</v>
      </c>
      <c r="M27" s="18"/>
      <c r="N27" s="2"/>
      <c r="O27" s="2"/>
    </row>
    <row r="28" spans="1:15" ht="15.75" thickBot="1">
      <c r="A28" s="83"/>
      <c r="B28" s="40" t="s">
        <v>15</v>
      </c>
      <c r="C28" s="42">
        <v>2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1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12</v>
      </c>
      <c r="D30" s="19">
        <v>10</v>
      </c>
      <c r="E30" s="19">
        <v>3</v>
      </c>
      <c r="F30" s="37"/>
      <c r="G30" s="36">
        <v>23</v>
      </c>
      <c r="H30" s="19">
        <v>18</v>
      </c>
      <c r="I30" s="19">
        <v>16</v>
      </c>
      <c r="J30" s="16">
        <f t="shared" si="1"/>
        <v>0.52173913043478259</v>
      </c>
      <c r="K30" s="16">
        <f t="shared" si="1"/>
        <v>0.55555555555555558</v>
      </c>
      <c r="L30" s="17">
        <f t="shared" si="1"/>
        <v>0.1875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64</v>
      </c>
      <c r="D31" s="41">
        <v>37</v>
      </c>
      <c r="E31" s="41">
        <v>20</v>
      </c>
      <c r="F31" s="43"/>
      <c r="G31" s="42">
        <v>55</v>
      </c>
      <c r="H31" s="41">
        <v>34</v>
      </c>
      <c r="I31" s="41">
        <v>32</v>
      </c>
      <c r="J31" s="44">
        <f t="shared" si="1"/>
        <v>1.1636363636363636</v>
      </c>
      <c r="K31" s="44">
        <f t="shared" si="1"/>
        <v>1.088235294117647</v>
      </c>
      <c r="L31" s="45">
        <f t="shared" si="1"/>
        <v>0.625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1</v>
      </c>
      <c r="D33" s="19">
        <v>1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1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1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0.125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20</v>
      </c>
      <c r="D36" s="19">
        <v>15</v>
      </c>
      <c r="E36" s="19">
        <v>10</v>
      </c>
      <c r="F36" s="37"/>
      <c r="G36" s="36">
        <v>25</v>
      </c>
      <c r="H36" s="19">
        <v>12</v>
      </c>
      <c r="I36" s="19">
        <v>7</v>
      </c>
      <c r="J36" s="16">
        <f t="shared" si="2"/>
        <v>0.8</v>
      </c>
      <c r="K36" s="16">
        <f>D36/H36</f>
        <v>1.25</v>
      </c>
      <c r="L36" s="17">
        <f>E36/I36</f>
        <v>1.4285714285714286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1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0.2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1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73</v>
      </c>
      <c r="D41" s="57">
        <v>60</v>
      </c>
      <c r="E41" s="57">
        <v>28</v>
      </c>
      <c r="F41" s="62"/>
      <c r="G41" s="57">
        <v>118</v>
      </c>
      <c r="H41" s="57">
        <v>95</v>
      </c>
      <c r="I41" s="57">
        <v>83</v>
      </c>
      <c r="J41" s="59">
        <f t="shared" si="2"/>
        <v>0.61864406779661019</v>
      </c>
      <c r="K41" s="59">
        <f t="shared" si="2"/>
        <v>0.63157894736842102</v>
      </c>
      <c r="L41" s="60">
        <f t="shared" si="2"/>
        <v>0.33734939759036142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171</v>
      </c>
      <c r="D42" s="41">
        <v>137</v>
      </c>
      <c r="E42" s="41">
        <v>64</v>
      </c>
      <c r="F42" s="64"/>
      <c r="G42" s="41">
        <v>250</v>
      </c>
      <c r="H42" s="41">
        <v>185</v>
      </c>
      <c r="I42" s="41">
        <v>147</v>
      </c>
      <c r="J42" s="44">
        <f t="shared" si="2"/>
        <v>0.68400000000000005</v>
      </c>
      <c r="K42" s="44">
        <f t="shared" si="2"/>
        <v>0.74054054054054053</v>
      </c>
      <c r="L42" s="45">
        <f t="shared" si="2"/>
        <v>0.43537414965986393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4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1.3333333333333333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7</v>
      </c>
      <c r="D51" s="41">
        <v>6</v>
      </c>
      <c r="E51" s="41">
        <v>4</v>
      </c>
      <c r="F51" s="51"/>
      <c r="G51" s="42">
        <v>5</v>
      </c>
      <c r="H51" s="41">
        <v>3</v>
      </c>
      <c r="I51" s="41">
        <v>1</v>
      </c>
      <c r="J51" s="44">
        <f>C51/G51</f>
        <v>1.4</v>
      </c>
      <c r="K51" s="44">
        <f>D51/H51</f>
        <v>2</v>
      </c>
      <c r="L51" s="45">
        <f>E51/I51</f>
        <v>4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4</v>
      </c>
      <c r="D53" s="41">
        <v>3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2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2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75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76</v>
      </c>
      <c r="D6" s="7" t="s">
        <v>77</v>
      </c>
      <c r="E6" s="7" t="s">
        <v>78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319</v>
      </c>
      <c r="D7" s="13">
        <v>238</v>
      </c>
      <c r="E7" s="13">
        <v>104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0.70575221238938057</v>
      </c>
      <c r="K7" s="16">
        <f t="shared" si="0"/>
        <v>0.79333333333333333</v>
      </c>
      <c r="L7" s="17">
        <f t="shared" si="0"/>
        <v>0.45021645021645024</v>
      </c>
      <c r="M7" s="18"/>
      <c r="N7" s="2"/>
      <c r="O7" s="2"/>
    </row>
    <row r="8" spans="1:15">
      <c r="A8" s="94" t="s">
        <v>4</v>
      </c>
      <c r="B8" s="95"/>
      <c r="C8" s="19">
        <v>2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0.16666666666666666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1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0.125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99</v>
      </c>
      <c r="D10" s="19">
        <v>76</v>
      </c>
      <c r="E10" s="19">
        <v>32</v>
      </c>
      <c r="F10" s="14"/>
      <c r="G10" s="15">
        <v>176</v>
      </c>
      <c r="H10" s="15">
        <v>122</v>
      </c>
      <c r="I10" s="15">
        <v>102</v>
      </c>
      <c r="J10" s="16">
        <f t="shared" si="0"/>
        <v>0.5625</v>
      </c>
      <c r="K10" s="16">
        <f t="shared" si="0"/>
        <v>0.62295081967213117</v>
      </c>
      <c r="L10" s="17">
        <f t="shared" si="0"/>
        <v>0.31372549019607843</v>
      </c>
      <c r="M10" s="18"/>
      <c r="N10" s="2"/>
      <c r="O10" s="2"/>
    </row>
    <row r="11" spans="1:15">
      <c r="A11" s="94" t="s">
        <v>6</v>
      </c>
      <c r="B11" s="95"/>
      <c r="C11" s="13">
        <v>70</v>
      </c>
      <c r="D11" s="13">
        <v>57</v>
      </c>
      <c r="E11" s="13">
        <v>33</v>
      </c>
      <c r="F11" s="14"/>
      <c r="G11" s="13">
        <v>102</v>
      </c>
      <c r="H11" s="13">
        <v>72</v>
      </c>
      <c r="I11" s="13">
        <v>54</v>
      </c>
      <c r="J11" s="16">
        <f t="shared" si="0"/>
        <v>0.68627450980392157</v>
      </c>
      <c r="K11" s="16">
        <f t="shared" si="0"/>
        <v>0.79166666666666663</v>
      </c>
      <c r="L11" s="17">
        <f t="shared" si="0"/>
        <v>0.61111111111111116</v>
      </c>
      <c r="M11" s="18"/>
      <c r="N11" s="2"/>
      <c r="O11" s="2"/>
    </row>
    <row r="12" spans="1:15">
      <c r="A12" s="94" t="s">
        <v>7</v>
      </c>
      <c r="B12" s="95"/>
      <c r="C12" s="13">
        <v>127</v>
      </c>
      <c r="D12" s="13">
        <v>98</v>
      </c>
      <c r="E12" s="13">
        <v>36</v>
      </c>
      <c r="F12" s="14"/>
      <c r="G12" s="13">
        <v>148</v>
      </c>
      <c r="H12" s="13">
        <v>84</v>
      </c>
      <c r="I12" s="13">
        <v>58</v>
      </c>
      <c r="J12" s="16">
        <f t="shared" si="0"/>
        <v>0.85810810810810811</v>
      </c>
      <c r="K12" s="16">
        <f t="shared" si="0"/>
        <v>1.1666666666666667</v>
      </c>
      <c r="L12" s="17">
        <f t="shared" si="0"/>
        <v>0.62068965517241381</v>
      </c>
      <c r="M12" s="18"/>
      <c r="N12" s="2"/>
      <c r="O12" s="2"/>
    </row>
    <row r="13" spans="1:15">
      <c r="A13" s="94" t="s">
        <v>8</v>
      </c>
      <c r="B13" s="95"/>
      <c r="C13" s="20">
        <v>23</v>
      </c>
      <c r="D13" s="20">
        <v>7</v>
      </c>
      <c r="E13" s="20">
        <v>3</v>
      </c>
      <c r="F13" s="14"/>
      <c r="G13" s="20">
        <v>26</v>
      </c>
      <c r="H13" s="20">
        <v>22</v>
      </c>
      <c r="I13" s="20">
        <v>17</v>
      </c>
      <c r="J13" s="16">
        <f t="shared" si="0"/>
        <v>0.88461538461538458</v>
      </c>
      <c r="K13" s="16">
        <f t="shared" si="0"/>
        <v>0.31818181818181818</v>
      </c>
      <c r="L13" s="17">
        <f t="shared" si="0"/>
        <v>0.17647058823529413</v>
      </c>
      <c r="M13" s="18"/>
      <c r="N13" s="2"/>
      <c r="O13" s="2"/>
    </row>
    <row r="14" spans="1:15">
      <c r="A14" s="85" t="s">
        <v>9</v>
      </c>
      <c r="B14" s="86"/>
      <c r="C14" s="19">
        <v>87</v>
      </c>
      <c r="D14" s="19">
        <v>47</v>
      </c>
      <c r="E14" s="19">
        <v>19</v>
      </c>
      <c r="F14" s="14"/>
      <c r="G14" s="15">
        <v>112</v>
      </c>
      <c r="H14" s="15">
        <v>58</v>
      </c>
      <c r="I14" s="15">
        <v>52</v>
      </c>
      <c r="J14" s="16">
        <f t="shared" si="0"/>
        <v>0.7767857142857143</v>
      </c>
      <c r="K14" s="16">
        <f t="shared" si="0"/>
        <v>0.81034482758620685</v>
      </c>
      <c r="L14" s="17">
        <f t="shared" si="0"/>
        <v>0.36538461538461536</v>
      </c>
      <c r="M14" s="18"/>
      <c r="N14" s="21"/>
      <c r="O14" s="21"/>
    </row>
    <row r="15" spans="1:15">
      <c r="A15" s="87" t="s">
        <v>10</v>
      </c>
      <c r="B15" s="88"/>
      <c r="C15" s="23">
        <f>C7+C14</f>
        <v>406</v>
      </c>
      <c r="D15" s="22">
        <f>D7+D14</f>
        <v>285</v>
      </c>
      <c r="E15" s="22">
        <f>E7+E14</f>
        <v>123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0.71985815602836878</v>
      </c>
      <c r="K15" s="26">
        <f t="shared" si="0"/>
        <v>0.7960893854748603</v>
      </c>
      <c r="L15" s="27">
        <f t="shared" si="0"/>
        <v>0.43462897526501765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6</v>
      </c>
      <c r="D17" s="19">
        <v>3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0.66666666666666663</v>
      </c>
      <c r="K17" s="16">
        <f t="shared" si="1"/>
        <v>1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14</v>
      </c>
      <c r="D18" s="38">
        <v>6</v>
      </c>
      <c r="E18" s="38">
        <v>4</v>
      </c>
      <c r="F18" s="37"/>
      <c r="G18" s="39">
        <v>26</v>
      </c>
      <c r="H18" s="38">
        <v>12</v>
      </c>
      <c r="I18" s="38">
        <v>8</v>
      </c>
      <c r="J18" s="16">
        <f t="shared" si="1"/>
        <v>0.53846153846153844</v>
      </c>
      <c r="K18" s="16">
        <f t="shared" si="1"/>
        <v>0.5</v>
      </c>
      <c r="L18" s="17">
        <f t="shared" si="1"/>
        <v>0.5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6</v>
      </c>
      <c r="D20" s="38">
        <v>5</v>
      </c>
      <c r="E20" s="38">
        <v>3</v>
      </c>
      <c r="F20" s="37"/>
      <c r="G20" s="39">
        <v>13</v>
      </c>
      <c r="H20" s="38">
        <v>5</v>
      </c>
      <c r="I20" s="38">
        <v>3</v>
      </c>
      <c r="J20" s="47">
        <f t="shared" si="1"/>
        <v>0.46153846153846156</v>
      </c>
      <c r="K20" s="47">
        <f t="shared" si="1"/>
        <v>1</v>
      </c>
      <c r="L20" s="48">
        <f t="shared" si="1"/>
        <v>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45</v>
      </c>
      <c r="D21" s="19">
        <v>34</v>
      </c>
      <c r="E21" s="19">
        <v>20</v>
      </c>
      <c r="F21" s="37"/>
      <c r="G21" s="36">
        <v>51</v>
      </c>
      <c r="H21" s="19">
        <v>26</v>
      </c>
      <c r="I21" s="19">
        <v>18</v>
      </c>
      <c r="J21" s="16">
        <f t="shared" si="1"/>
        <v>0.88235294117647056</v>
      </c>
      <c r="K21" s="16">
        <f t="shared" si="1"/>
        <v>1.3076923076923077</v>
      </c>
      <c r="L21" s="17">
        <f t="shared" si="1"/>
        <v>1.1111111111111112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12</v>
      </c>
      <c r="D23" s="38">
        <v>8</v>
      </c>
      <c r="E23" s="38">
        <v>3</v>
      </c>
      <c r="F23" s="37"/>
      <c r="G23" s="39">
        <v>14</v>
      </c>
      <c r="H23" s="38">
        <v>6</v>
      </c>
      <c r="I23" s="38">
        <v>4</v>
      </c>
      <c r="J23" s="47">
        <f t="shared" si="1"/>
        <v>0.8571428571428571</v>
      </c>
      <c r="K23" s="47">
        <f t="shared" si="1"/>
        <v>1.3333333333333333</v>
      </c>
      <c r="L23" s="48">
        <f t="shared" si="1"/>
        <v>0.75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39</v>
      </c>
      <c r="D24" s="19">
        <v>29</v>
      </c>
      <c r="E24" s="19">
        <v>11</v>
      </c>
      <c r="F24" s="37"/>
      <c r="G24" s="36">
        <v>34</v>
      </c>
      <c r="H24" s="19">
        <v>17</v>
      </c>
      <c r="I24" s="19">
        <v>12</v>
      </c>
      <c r="J24" s="16">
        <f t="shared" si="1"/>
        <v>1.1470588235294117</v>
      </c>
      <c r="K24" s="16">
        <f t="shared" si="1"/>
        <v>1.7058823529411764</v>
      </c>
      <c r="L24" s="17">
        <f t="shared" si="1"/>
        <v>0.91666666666666663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7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0.875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12</v>
      </c>
      <c r="D27" s="19">
        <v>6</v>
      </c>
      <c r="E27" s="19">
        <v>2</v>
      </c>
      <c r="F27" s="37"/>
      <c r="G27" s="36">
        <v>19</v>
      </c>
      <c r="H27" s="19">
        <v>15</v>
      </c>
      <c r="I27" s="19">
        <v>11</v>
      </c>
      <c r="J27" s="16">
        <f t="shared" si="1"/>
        <v>0.63157894736842102</v>
      </c>
      <c r="K27" s="16">
        <f t="shared" si="1"/>
        <v>0.4</v>
      </c>
      <c r="L27" s="17">
        <f t="shared" si="1"/>
        <v>0.18181818181818182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2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1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12</v>
      </c>
      <c r="D30" s="19">
        <v>9</v>
      </c>
      <c r="E30" s="19">
        <v>3</v>
      </c>
      <c r="F30" s="37"/>
      <c r="G30" s="36">
        <v>23</v>
      </c>
      <c r="H30" s="19">
        <v>18</v>
      </c>
      <c r="I30" s="19">
        <v>16</v>
      </c>
      <c r="J30" s="16">
        <f t="shared" si="1"/>
        <v>0.52173913043478259</v>
      </c>
      <c r="K30" s="16">
        <f t="shared" si="1"/>
        <v>0.5</v>
      </c>
      <c r="L30" s="17">
        <f t="shared" si="1"/>
        <v>0.1875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63</v>
      </c>
      <c r="D31" s="41">
        <v>35</v>
      </c>
      <c r="E31" s="41">
        <v>14</v>
      </c>
      <c r="F31" s="43"/>
      <c r="G31" s="42">
        <v>55</v>
      </c>
      <c r="H31" s="41">
        <v>34</v>
      </c>
      <c r="I31" s="41">
        <v>32</v>
      </c>
      <c r="J31" s="44">
        <f t="shared" si="1"/>
        <v>1.1454545454545455</v>
      </c>
      <c r="K31" s="44">
        <f t="shared" si="1"/>
        <v>1.0294117647058822</v>
      </c>
      <c r="L31" s="45">
        <f t="shared" si="1"/>
        <v>0.4375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1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0.125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19</v>
      </c>
      <c r="D36" s="19">
        <v>14</v>
      </c>
      <c r="E36" s="19">
        <v>8</v>
      </c>
      <c r="F36" s="37"/>
      <c r="G36" s="36">
        <v>25</v>
      </c>
      <c r="H36" s="19">
        <v>12</v>
      </c>
      <c r="I36" s="19">
        <v>7</v>
      </c>
      <c r="J36" s="16">
        <f t="shared" si="2"/>
        <v>0.76</v>
      </c>
      <c r="K36" s="16">
        <f>D36/H36</f>
        <v>1.1666666666666667</v>
      </c>
      <c r="L36" s="17">
        <f>E36/I36</f>
        <v>1.1428571428571428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2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0.4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1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64</v>
      </c>
      <c r="D41" s="57">
        <v>54</v>
      </c>
      <c r="E41" s="57">
        <v>23</v>
      </c>
      <c r="F41" s="62"/>
      <c r="G41" s="57">
        <v>118</v>
      </c>
      <c r="H41" s="57">
        <v>95</v>
      </c>
      <c r="I41" s="57">
        <v>83</v>
      </c>
      <c r="J41" s="59">
        <f t="shared" si="2"/>
        <v>0.5423728813559322</v>
      </c>
      <c r="K41" s="59">
        <f t="shared" si="2"/>
        <v>0.56842105263157894</v>
      </c>
      <c r="L41" s="60">
        <f t="shared" si="2"/>
        <v>0.27710843373493976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157</v>
      </c>
      <c r="D42" s="41">
        <v>122</v>
      </c>
      <c r="E42" s="41">
        <v>50</v>
      </c>
      <c r="F42" s="64"/>
      <c r="G42" s="41">
        <v>250</v>
      </c>
      <c r="H42" s="41">
        <v>185</v>
      </c>
      <c r="I42" s="41">
        <v>147</v>
      </c>
      <c r="J42" s="44">
        <f t="shared" si="2"/>
        <v>0.628</v>
      </c>
      <c r="K42" s="44">
        <f t="shared" si="2"/>
        <v>0.6594594594594595</v>
      </c>
      <c r="L42" s="45">
        <f t="shared" si="2"/>
        <v>0.3401360544217687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4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1.3333333333333333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1</v>
      </c>
      <c r="D46" s="38">
        <v>1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0.14285714285714285</v>
      </c>
      <c r="K46" s="47">
        <f>D46/H46</f>
        <v>0.16666666666666666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3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0.375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1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1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6</v>
      </c>
      <c r="D51" s="41">
        <v>5</v>
      </c>
      <c r="E51" s="41">
        <v>3</v>
      </c>
      <c r="F51" s="51"/>
      <c r="G51" s="42">
        <v>5</v>
      </c>
      <c r="H51" s="41">
        <v>3</v>
      </c>
      <c r="I51" s="41">
        <v>1</v>
      </c>
      <c r="J51" s="44">
        <f>C51/G51</f>
        <v>1.2</v>
      </c>
      <c r="K51" s="44">
        <f>D51/H51</f>
        <v>1.6666666666666667</v>
      </c>
      <c r="L51" s="45">
        <f>E51/I51</f>
        <v>3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4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2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71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72</v>
      </c>
      <c r="D6" s="7" t="s">
        <v>73</v>
      </c>
      <c r="E6" s="7" t="s">
        <v>74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287</v>
      </c>
      <c r="D7" s="13">
        <v>207</v>
      </c>
      <c r="E7" s="13">
        <v>84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0.63495575221238942</v>
      </c>
      <c r="K7" s="16">
        <f t="shared" si="0"/>
        <v>0.69</v>
      </c>
      <c r="L7" s="17">
        <f t="shared" si="0"/>
        <v>0.36363636363636365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86</v>
      </c>
      <c r="D10" s="19">
        <v>64</v>
      </c>
      <c r="E10" s="19">
        <v>24</v>
      </c>
      <c r="F10" s="14"/>
      <c r="G10" s="15">
        <v>176</v>
      </c>
      <c r="H10" s="15">
        <v>122</v>
      </c>
      <c r="I10" s="15">
        <v>102</v>
      </c>
      <c r="J10" s="16">
        <f t="shared" si="0"/>
        <v>0.48863636363636365</v>
      </c>
      <c r="K10" s="16">
        <f t="shared" si="0"/>
        <v>0.52459016393442626</v>
      </c>
      <c r="L10" s="17">
        <f t="shared" si="0"/>
        <v>0.23529411764705882</v>
      </c>
      <c r="M10" s="18"/>
      <c r="N10" s="2"/>
      <c r="O10" s="2"/>
    </row>
    <row r="11" spans="1:15">
      <c r="A11" s="94" t="s">
        <v>6</v>
      </c>
      <c r="B11" s="95"/>
      <c r="C11" s="13">
        <v>55</v>
      </c>
      <c r="D11" s="13">
        <v>47</v>
      </c>
      <c r="E11" s="13">
        <v>26</v>
      </c>
      <c r="F11" s="14"/>
      <c r="G11" s="13">
        <v>102</v>
      </c>
      <c r="H11" s="13">
        <v>72</v>
      </c>
      <c r="I11" s="13">
        <v>54</v>
      </c>
      <c r="J11" s="16">
        <f t="shared" si="0"/>
        <v>0.53921568627450978</v>
      </c>
      <c r="K11" s="16">
        <f t="shared" si="0"/>
        <v>0.65277777777777779</v>
      </c>
      <c r="L11" s="17">
        <f t="shared" si="0"/>
        <v>0.48148148148148145</v>
      </c>
      <c r="M11" s="18"/>
      <c r="N11" s="2"/>
      <c r="O11" s="2"/>
    </row>
    <row r="12" spans="1:15">
      <c r="A12" s="94" t="s">
        <v>7</v>
      </c>
      <c r="B12" s="95"/>
      <c r="C12" s="13">
        <v>115</v>
      </c>
      <c r="D12" s="13">
        <v>89</v>
      </c>
      <c r="E12" s="13">
        <v>31</v>
      </c>
      <c r="F12" s="14"/>
      <c r="G12" s="13">
        <v>148</v>
      </c>
      <c r="H12" s="13">
        <v>84</v>
      </c>
      <c r="I12" s="13">
        <v>58</v>
      </c>
      <c r="J12" s="16">
        <f t="shared" si="0"/>
        <v>0.77702702702702697</v>
      </c>
      <c r="K12" s="16">
        <f t="shared" si="0"/>
        <v>1.0595238095238095</v>
      </c>
      <c r="L12" s="17">
        <f t="shared" si="0"/>
        <v>0.53448275862068961</v>
      </c>
      <c r="M12" s="18"/>
      <c r="N12" s="2"/>
      <c r="O12" s="2"/>
    </row>
    <row r="13" spans="1:15">
      <c r="A13" s="94" t="s">
        <v>8</v>
      </c>
      <c r="B13" s="95"/>
      <c r="C13" s="20">
        <v>31</v>
      </c>
      <c r="D13" s="20">
        <v>7</v>
      </c>
      <c r="E13" s="20">
        <v>3</v>
      </c>
      <c r="F13" s="14"/>
      <c r="G13" s="20">
        <v>26</v>
      </c>
      <c r="H13" s="20">
        <v>22</v>
      </c>
      <c r="I13" s="20">
        <v>17</v>
      </c>
      <c r="J13" s="16">
        <f t="shared" si="0"/>
        <v>1.1923076923076923</v>
      </c>
      <c r="K13" s="16">
        <f t="shared" si="0"/>
        <v>0.31818181818181818</v>
      </c>
      <c r="L13" s="17">
        <f t="shared" si="0"/>
        <v>0.17647058823529413</v>
      </c>
      <c r="M13" s="18"/>
      <c r="N13" s="2"/>
      <c r="O13" s="2"/>
    </row>
    <row r="14" spans="1:15">
      <c r="A14" s="85" t="s">
        <v>9</v>
      </c>
      <c r="B14" s="86"/>
      <c r="C14" s="19">
        <v>85</v>
      </c>
      <c r="D14" s="19">
        <v>42</v>
      </c>
      <c r="E14" s="19">
        <v>13</v>
      </c>
      <c r="F14" s="14"/>
      <c r="G14" s="15">
        <v>112</v>
      </c>
      <c r="H14" s="15">
        <v>58</v>
      </c>
      <c r="I14" s="15">
        <v>52</v>
      </c>
      <c r="J14" s="16">
        <f t="shared" si="0"/>
        <v>0.7589285714285714</v>
      </c>
      <c r="K14" s="16">
        <f t="shared" si="0"/>
        <v>0.72413793103448276</v>
      </c>
      <c r="L14" s="17">
        <f t="shared" si="0"/>
        <v>0.25</v>
      </c>
      <c r="M14" s="18"/>
      <c r="N14" s="21"/>
      <c r="O14" s="21"/>
    </row>
    <row r="15" spans="1:15">
      <c r="A15" s="87" t="s">
        <v>10</v>
      </c>
      <c r="B15" s="88"/>
      <c r="C15" s="23">
        <f>C7+C14</f>
        <v>372</v>
      </c>
      <c r="D15" s="22">
        <f>D7+D14</f>
        <v>249</v>
      </c>
      <c r="E15" s="22">
        <f>E7+E14</f>
        <v>97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0.65957446808510634</v>
      </c>
      <c r="K15" s="26">
        <f t="shared" si="0"/>
        <v>0.6955307262569832</v>
      </c>
      <c r="L15" s="27">
        <f t="shared" si="0"/>
        <v>0.34275618374558303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5</v>
      </c>
      <c r="D17" s="19">
        <v>3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12</v>
      </c>
      <c r="D18" s="38">
        <v>5</v>
      </c>
      <c r="E18" s="38">
        <v>2</v>
      </c>
      <c r="F18" s="37"/>
      <c r="G18" s="39">
        <v>26</v>
      </c>
      <c r="H18" s="38">
        <v>12</v>
      </c>
      <c r="I18" s="38">
        <v>8</v>
      </c>
      <c r="J18" s="16">
        <f t="shared" si="1"/>
        <v>0.46153846153846156</v>
      </c>
      <c r="K18" s="16">
        <f t="shared" si="1"/>
        <v>0.41666666666666669</v>
      </c>
      <c r="L18" s="17">
        <f t="shared" si="1"/>
        <v>0.25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6</v>
      </c>
      <c r="D20" s="38">
        <v>4</v>
      </c>
      <c r="E20" s="38">
        <v>1</v>
      </c>
      <c r="F20" s="37"/>
      <c r="G20" s="39">
        <v>13</v>
      </c>
      <c r="H20" s="38">
        <v>5</v>
      </c>
      <c r="I20" s="38">
        <v>3</v>
      </c>
      <c r="J20" s="47">
        <f t="shared" si="1"/>
        <v>0.46153846153846156</v>
      </c>
      <c r="K20" s="47">
        <f t="shared" si="1"/>
        <v>0.8</v>
      </c>
      <c r="L20" s="48">
        <f t="shared" si="1"/>
        <v>0.33333333333333331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43</v>
      </c>
      <c r="D21" s="19">
        <v>30</v>
      </c>
      <c r="E21" s="19">
        <v>17</v>
      </c>
      <c r="F21" s="37"/>
      <c r="G21" s="36">
        <v>51</v>
      </c>
      <c r="H21" s="19">
        <v>26</v>
      </c>
      <c r="I21" s="19">
        <v>18</v>
      </c>
      <c r="J21" s="16">
        <f t="shared" si="1"/>
        <v>0.84313725490196079</v>
      </c>
      <c r="K21" s="16">
        <f t="shared" si="1"/>
        <v>1.1538461538461537</v>
      </c>
      <c r="L21" s="17">
        <f t="shared" si="1"/>
        <v>0.94444444444444442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6</v>
      </c>
      <c r="E23" s="38">
        <v>2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</v>
      </c>
      <c r="L23" s="48">
        <f t="shared" si="1"/>
        <v>0.5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38</v>
      </c>
      <c r="D24" s="19">
        <v>23</v>
      </c>
      <c r="E24" s="19">
        <v>7</v>
      </c>
      <c r="F24" s="37"/>
      <c r="G24" s="36">
        <v>34</v>
      </c>
      <c r="H24" s="19">
        <v>17</v>
      </c>
      <c r="I24" s="19">
        <v>12</v>
      </c>
      <c r="J24" s="16">
        <f t="shared" si="1"/>
        <v>1.1176470588235294</v>
      </c>
      <c r="K24" s="16">
        <f t="shared" si="1"/>
        <v>1.3529411764705883</v>
      </c>
      <c r="L24" s="17">
        <f t="shared" si="1"/>
        <v>0.58333333333333337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6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0.75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10</v>
      </c>
      <c r="D27" s="19">
        <v>5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0.52631578947368418</v>
      </c>
      <c r="K27" s="16">
        <f t="shared" si="1"/>
        <v>0.33333333333333331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2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1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12</v>
      </c>
      <c r="D30" s="19">
        <v>9</v>
      </c>
      <c r="E30" s="19">
        <v>3</v>
      </c>
      <c r="F30" s="37"/>
      <c r="G30" s="36">
        <v>23</v>
      </c>
      <c r="H30" s="19">
        <v>18</v>
      </c>
      <c r="I30" s="19">
        <v>16</v>
      </c>
      <c r="J30" s="16">
        <f t="shared" si="1"/>
        <v>0.52173913043478259</v>
      </c>
      <c r="K30" s="16">
        <f t="shared" si="1"/>
        <v>0.5</v>
      </c>
      <c r="L30" s="17">
        <f t="shared" si="1"/>
        <v>0.1875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61</v>
      </c>
      <c r="D31" s="41">
        <v>30</v>
      </c>
      <c r="E31" s="41">
        <v>8</v>
      </c>
      <c r="F31" s="43"/>
      <c r="G31" s="42">
        <v>55</v>
      </c>
      <c r="H31" s="41">
        <v>34</v>
      </c>
      <c r="I31" s="41">
        <v>32</v>
      </c>
      <c r="J31" s="44">
        <f t="shared" si="1"/>
        <v>1.1090909090909091</v>
      </c>
      <c r="K31" s="44">
        <f t="shared" si="1"/>
        <v>0.88235294117647056</v>
      </c>
      <c r="L31" s="45">
        <f t="shared" si="1"/>
        <v>0.25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1</v>
      </c>
      <c r="E34" s="41">
        <v>1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0.125</v>
      </c>
      <c r="L34" s="45">
        <f>E34/I34</f>
        <v>0.14285714285714285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17</v>
      </c>
      <c r="D36" s="19">
        <v>12</v>
      </c>
      <c r="E36" s="19">
        <v>7</v>
      </c>
      <c r="F36" s="37"/>
      <c r="G36" s="36">
        <v>25</v>
      </c>
      <c r="H36" s="19">
        <v>12</v>
      </c>
      <c r="I36" s="19">
        <v>7</v>
      </c>
      <c r="J36" s="16">
        <f t="shared" si="2"/>
        <v>0.68</v>
      </c>
      <c r="K36" s="16">
        <f>D36/H36</f>
        <v>1</v>
      </c>
      <c r="L36" s="17">
        <f>E36/I36</f>
        <v>1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2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0.4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1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55</v>
      </c>
      <c r="D41" s="57">
        <v>46</v>
      </c>
      <c r="E41" s="57">
        <v>18</v>
      </c>
      <c r="F41" s="62"/>
      <c r="G41" s="57">
        <v>118</v>
      </c>
      <c r="H41" s="57">
        <v>95</v>
      </c>
      <c r="I41" s="57">
        <v>83</v>
      </c>
      <c r="J41" s="59">
        <f t="shared" si="2"/>
        <v>0.46610169491525422</v>
      </c>
      <c r="K41" s="59">
        <f t="shared" si="2"/>
        <v>0.48421052631578948</v>
      </c>
      <c r="L41" s="60">
        <f t="shared" si="2"/>
        <v>0.21686746987951808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138</v>
      </c>
      <c r="D42" s="41">
        <v>109</v>
      </c>
      <c r="E42" s="41">
        <v>43</v>
      </c>
      <c r="F42" s="64"/>
      <c r="G42" s="41">
        <v>250</v>
      </c>
      <c r="H42" s="41">
        <v>185</v>
      </c>
      <c r="I42" s="41">
        <v>147</v>
      </c>
      <c r="J42" s="44">
        <f t="shared" si="2"/>
        <v>0.55200000000000005</v>
      </c>
      <c r="K42" s="44">
        <f t="shared" si="2"/>
        <v>0.58918918918918917</v>
      </c>
      <c r="L42" s="45">
        <f t="shared" si="2"/>
        <v>0.29251700680272108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1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4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1.3333333333333333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2</v>
      </c>
      <c r="D47" s="41">
        <v>2</v>
      </c>
      <c r="E47" s="41">
        <v>2</v>
      </c>
      <c r="F47" s="51"/>
      <c r="G47" s="42">
        <v>11</v>
      </c>
      <c r="H47" s="41">
        <v>8</v>
      </c>
      <c r="I47" s="41">
        <v>7</v>
      </c>
      <c r="J47" s="44">
        <f>C47/G47</f>
        <v>0.18181818181818182</v>
      </c>
      <c r="K47" s="44">
        <f>D47/H47</f>
        <v>0.25</v>
      </c>
      <c r="L47" s="45">
        <f>E47/I47</f>
        <v>0.2857142857142857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5</v>
      </c>
      <c r="D51" s="41">
        <v>3</v>
      </c>
      <c r="E51" s="41">
        <v>1</v>
      </c>
      <c r="F51" s="51"/>
      <c r="G51" s="42">
        <v>5</v>
      </c>
      <c r="H51" s="41">
        <v>3</v>
      </c>
      <c r="I51" s="41">
        <v>1</v>
      </c>
      <c r="J51" s="44">
        <f>C51/G51</f>
        <v>1</v>
      </c>
      <c r="K51" s="44">
        <f>D51/H51</f>
        <v>1</v>
      </c>
      <c r="L51" s="45">
        <f>E51/I51</f>
        <v>1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3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1.5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161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162</v>
      </c>
      <c r="D6" s="8" t="s">
        <v>163</v>
      </c>
      <c r="E6" s="7" t="s">
        <v>111</v>
      </c>
      <c r="F6" s="7" t="s">
        <v>164</v>
      </c>
      <c r="G6" s="7" t="s">
        <v>165</v>
      </c>
      <c r="H6" s="7" t="s">
        <v>111</v>
      </c>
      <c r="I6" s="7" t="s">
        <v>166</v>
      </c>
      <c r="J6" s="7" t="s">
        <v>167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452</v>
      </c>
      <c r="D7" s="13">
        <v>445</v>
      </c>
      <c r="E7" s="66">
        <f t="shared" ref="E7:E15" si="0">(D7-C7)/C7</f>
        <v>-1.5486725663716814E-2</v>
      </c>
      <c r="F7" s="13">
        <v>302</v>
      </c>
      <c r="G7" s="13">
        <v>367</v>
      </c>
      <c r="H7" s="67">
        <f t="shared" ref="H7:H15" si="1">(G7-F7)/F7</f>
        <v>0.21523178807947019</v>
      </c>
      <c r="I7" s="13">
        <v>234</v>
      </c>
      <c r="J7" s="13">
        <v>219</v>
      </c>
      <c r="K7" s="67">
        <f t="shared" ref="K7:K15" si="2">(J7-I7)/I7</f>
        <v>-6.4102564102564097E-2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0.98451327433628322</v>
      </c>
      <c r="Q7" s="16">
        <f t="shared" ref="Q7:Q15" si="4">G7/N7</f>
        <v>1.2233333333333334</v>
      </c>
      <c r="R7" s="17">
        <f t="shared" ref="R7:R15" si="5">J7/O7</f>
        <v>0.94805194805194803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6</v>
      </c>
      <c r="G8" s="19">
        <v>4</v>
      </c>
      <c r="H8" s="67">
        <f t="shared" si="1"/>
        <v>-0.33333333333333331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4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176</v>
      </c>
      <c r="D10" s="19">
        <v>147</v>
      </c>
      <c r="E10" s="66">
        <f t="shared" si="0"/>
        <v>-0.16477272727272727</v>
      </c>
      <c r="F10" s="19">
        <v>122</v>
      </c>
      <c r="G10" s="19">
        <v>121</v>
      </c>
      <c r="H10" s="67">
        <f t="shared" si="1"/>
        <v>-8.1967213114754103E-3</v>
      </c>
      <c r="I10" s="19">
        <v>102</v>
      </c>
      <c r="J10" s="19">
        <v>76</v>
      </c>
      <c r="K10" s="67">
        <f t="shared" si="2"/>
        <v>-0.25490196078431371</v>
      </c>
      <c r="L10" s="14"/>
      <c r="M10" s="15">
        <v>176</v>
      </c>
      <c r="N10" s="15">
        <v>122</v>
      </c>
      <c r="O10" s="15">
        <v>102</v>
      </c>
      <c r="P10" s="16">
        <f t="shared" si="3"/>
        <v>0.83522727272727271</v>
      </c>
      <c r="Q10" s="16">
        <f t="shared" si="4"/>
        <v>0.99180327868852458</v>
      </c>
      <c r="R10" s="17">
        <f t="shared" si="5"/>
        <v>0.74509803921568629</v>
      </c>
      <c r="S10" s="18"/>
      <c r="T10" s="2"/>
      <c r="U10" s="2"/>
    </row>
    <row r="11" spans="1:21">
      <c r="A11" s="94" t="s">
        <v>6</v>
      </c>
      <c r="B11" s="95"/>
      <c r="C11" s="13">
        <v>102</v>
      </c>
      <c r="D11" s="13">
        <v>116</v>
      </c>
      <c r="E11" s="66">
        <f t="shared" si="0"/>
        <v>0.13725490196078433</v>
      </c>
      <c r="F11" s="13">
        <v>72</v>
      </c>
      <c r="G11" s="13">
        <v>108</v>
      </c>
      <c r="H11" s="67">
        <f t="shared" si="1"/>
        <v>0.5</v>
      </c>
      <c r="I11" s="13">
        <v>54</v>
      </c>
      <c r="J11" s="13">
        <v>70</v>
      </c>
      <c r="K11" s="67">
        <f t="shared" si="2"/>
        <v>0.29629629629629628</v>
      </c>
      <c r="L11" s="14"/>
      <c r="M11" s="13">
        <v>102</v>
      </c>
      <c r="N11" s="13">
        <v>72</v>
      </c>
      <c r="O11" s="13">
        <v>54</v>
      </c>
      <c r="P11" s="16">
        <f t="shared" si="3"/>
        <v>1.1372549019607843</v>
      </c>
      <c r="Q11" s="16">
        <f t="shared" si="4"/>
        <v>1.5</v>
      </c>
      <c r="R11" s="17">
        <f t="shared" si="5"/>
        <v>1.2962962962962963</v>
      </c>
      <c r="S11" s="18"/>
      <c r="T11" s="2"/>
      <c r="U11" s="2"/>
    </row>
    <row r="12" spans="1:21">
      <c r="A12" s="94" t="s">
        <v>7</v>
      </c>
      <c r="B12" s="95"/>
      <c r="C12" s="13">
        <v>148</v>
      </c>
      <c r="D12" s="13">
        <v>171</v>
      </c>
      <c r="E12" s="66">
        <f t="shared" si="0"/>
        <v>0.1554054054054054</v>
      </c>
      <c r="F12" s="13">
        <v>84</v>
      </c>
      <c r="G12" s="13">
        <v>134</v>
      </c>
      <c r="H12" s="67">
        <f t="shared" si="1"/>
        <v>0.59523809523809523</v>
      </c>
      <c r="I12" s="13">
        <v>58</v>
      </c>
      <c r="J12" s="13">
        <v>70</v>
      </c>
      <c r="K12" s="67">
        <f t="shared" si="2"/>
        <v>0.20689655172413793</v>
      </c>
      <c r="L12" s="14"/>
      <c r="M12" s="13">
        <v>148</v>
      </c>
      <c r="N12" s="13">
        <v>84</v>
      </c>
      <c r="O12" s="13">
        <v>58</v>
      </c>
      <c r="P12" s="16">
        <f t="shared" si="3"/>
        <v>1.1554054054054055</v>
      </c>
      <c r="Q12" s="16">
        <f t="shared" si="4"/>
        <v>1.5952380952380953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26</v>
      </c>
      <c r="D13" s="20">
        <v>11</v>
      </c>
      <c r="E13" s="66">
        <f t="shared" si="0"/>
        <v>-0.57692307692307687</v>
      </c>
      <c r="F13" s="20">
        <v>24</v>
      </c>
      <c r="G13" s="20">
        <v>4</v>
      </c>
      <c r="H13" s="67">
        <f t="shared" si="1"/>
        <v>-0.83333333333333337</v>
      </c>
      <c r="I13" s="20">
        <v>20</v>
      </c>
      <c r="J13" s="20">
        <v>3</v>
      </c>
      <c r="K13" s="67">
        <f>(J13-I13)/I13</f>
        <v>-0.85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0.18181818181818182</v>
      </c>
      <c r="R13" s="17">
        <f t="shared" si="5"/>
        <v>0.17647058823529413</v>
      </c>
      <c r="S13" s="18"/>
      <c r="T13" s="2"/>
      <c r="U13" s="2"/>
    </row>
    <row r="14" spans="1:21">
      <c r="A14" s="85" t="s">
        <v>9</v>
      </c>
      <c r="B14" s="86"/>
      <c r="C14" s="19">
        <v>112</v>
      </c>
      <c r="D14" s="19">
        <v>94</v>
      </c>
      <c r="E14" s="66">
        <f t="shared" si="0"/>
        <v>-0.16071428571428573</v>
      </c>
      <c r="F14" s="19">
        <v>58</v>
      </c>
      <c r="G14" s="19">
        <v>56</v>
      </c>
      <c r="H14" s="67">
        <f t="shared" si="1"/>
        <v>-3.4482758620689655E-2</v>
      </c>
      <c r="I14" s="19">
        <v>51</v>
      </c>
      <c r="J14" s="19">
        <v>40</v>
      </c>
      <c r="K14" s="67">
        <f t="shared" si="2"/>
        <v>-0.21568627450980393</v>
      </c>
      <c r="L14" s="14"/>
      <c r="M14" s="15">
        <v>112</v>
      </c>
      <c r="N14" s="15">
        <v>58</v>
      </c>
      <c r="O14" s="15">
        <v>52</v>
      </c>
      <c r="P14" s="16">
        <f t="shared" si="3"/>
        <v>0.8392857142857143</v>
      </c>
      <c r="Q14" s="16">
        <f t="shared" si="4"/>
        <v>0.96551724137931039</v>
      </c>
      <c r="R14" s="17">
        <f t="shared" si="5"/>
        <v>0.76923076923076927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564</v>
      </c>
      <c r="D15" s="23">
        <f>D7+D14</f>
        <v>539</v>
      </c>
      <c r="E15" s="68">
        <f t="shared" si="0"/>
        <v>-4.4326241134751775E-2</v>
      </c>
      <c r="F15" s="22">
        <f>F7+F14</f>
        <v>360</v>
      </c>
      <c r="G15" s="22">
        <f>G7+G14</f>
        <v>423</v>
      </c>
      <c r="H15" s="69">
        <f t="shared" si="1"/>
        <v>0.17499999999999999</v>
      </c>
      <c r="I15" s="22">
        <f>I7+I14</f>
        <v>285</v>
      </c>
      <c r="J15" s="22">
        <f>J7+J14</f>
        <v>259</v>
      </c>
      <c r="K15" s="69">
        <f t="shared" si="2"/>
        <v>-9.1228070175438603E-2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0.95567375886524819</v>
      </c>
      <c r="Q15" s="26">
        <f t="shared" si="4"/>
        <v>1.1815642458100559</v>
      </c>
      <c r="R15" s="27">
        <f t="shared" si="5"/>
        <v>0.9151943462897526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3</v>
      </c>
      <c r="G17" s="19">
        <v>5</v>
      </c>
      <c r="H17" s="67">
        <f t="shared" ref="H17:H42" si="7">(G17-F17)/F17</f>
        <v>0.66666666666666663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26</v>
      </c>
      <c r="D18" s="39">
        <v>14</v>
      </c>
      <c r="E18" s="73">
        <f t="shared" si="6"/>
        <v>-0.46153846153846156</v>
      </c>
      <c r="F18" s="38">
        <v>12</v>
      </c>
      <c r="G18" s="38">
        <v>9</v>
      </c>
      <c r="H18" s="74">
        <f t="shared" si="7"/>
        <v>-0.25</v>
      </c>
      <c r="I18" s="38">
        <v>8</v>
      </c>
      <c r="J18" s="38">
        <v>4</v>
      </c>
      <c r="K18" s="74">
        <f t="shared" si="8"/>
        <v>-0.5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0</v>
      </c>
      <c r="G19" s="41">
        <v>2</v>
      </c>
      <c r="H19" s="77">
        <v>0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13</v>
      </c>
      <c r="D20" s="39">
        <v>8</v>
      </c>
      <c r="E20" s="73">
        <f t="shared" si="6"/>
        <v>-0.38461538461538464</v>
      </c>
      <c r="F20" s="38">
        <v>5</v>
      </c>
      <c r="G20" s="38">
        <v>7</v>
      </c>
      <c r="H20" s="74">
        <f t="shared" si="7"/>
        <v>0.4</v>
      </c>
      <c r="I20" s="38">
        <v>3</v>
      </c>
      <c r="J20" s="38">
        <v>5</v>
      </c>
      <c r="K20" s="67">
        <f t="shared" si="8"/>
        <v>0.66666666666666663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26</v>
      </c>
      <c r="G21" s="19">
        <v>50</v>
      </c>
      <c r="H21" s="67">
        <f t="shared" si="7"/>
        <v>0.92307692307692313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6</v>
      </c>
      <c r="G23" s="38">
        <v>7</v>
      </c>
      <c r="H23" s="74">
        <f t="shared" si="7"/>
        <v>0.16666666666666666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17</v>
      </c>
      <c r="G24" s="19">
        <v>28</v>
      </c>
      <c r="H24" s="67">
        <f t="shared" si="7"/>
        <v>0.6470588235294118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4</v>
      </c>
      <c r="G25" s="41">
        <v>3</v>
      </c>
      <c r="H25" s="77">
        <f t="shared" si="7"/>
        <v>-0.25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20</v>
      </c>
      <c r="G30" s="19">
        <v>6</v>
      </c>
      <c r="H30" s="67">
        <f t="shared" si="7"/>
        <v>-0.7</v>
      </c>
      <c r="I30" s="19">
        <v>19</v>
      </c>
      <c r="J30" s="19">
        <v>4</v>
      </c>
      <c r="K30" s="74">
        <f t="shared" si="8"/>
        <v>-0.78947368421052633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0.33333333333333331</v>
      </c>
      <c r="R30" s="17">
        <f t="shared" si="11"/>
        <v>0.25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55</v>
      </c>
      <c r="D31" s="42">
        <v>68</v>
      </c>
      <c r="E31" s="76">
        <f t="shared" si="6"/>
        <v>0.23636363636363636</v>
      </c>
      <c r="F31" s="41">
        <v>34</v>
      </c>
      <c r="G31" s="41">
        <v>39</v>
      </c>
      <c r="H31" s="77">
        <f t="shared" si="7"/>
        <v>0.14705882352941177</v>
      </c>
      <c r="I31" s="41">
        <v>32</v>
      </c>
      <c r="J31" s="41">
        <v>34</v>
      </c>
      <c r="K31" s="77">
        <f t="shared" si="8"/>
        <v>6.25E-2</v>
      </c>
      <c r="L31" s="43"/>
      <c r="M31" s="63">
        <v>55</v>
      </c>
      <c r="N31" s="63">
        <v>34</v>
      </c>
      <c r="O31" s="63">
        <v>32</v>
      </c>
      <c r="P31" s="44">
        <f t="shared" si="9"/>
        <v>1.2363636363636363</v>
      </c>
      <c r="Q31" s="44">
        <f t="shared" si="10"/>
        <v>1.1470588235294117</v>
      </c>
      <c r="R31" s="45">
        <f t="shared" si="11"/>
        <v>1.0625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0</v>
      </c>
      <c r="G33" s="19">
        <v>2</v>
      </c>
      <c r="H33" s="67">
        <v>0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25</v>
      </c>
      <c r="E36" s="66">
        <f t="shared" si="6"/>
        <v>0</v>
      </c>
      <c r="F36" s="19">
        <v>12</v>
      </c>
      <c r="G36" s="19">
        <v>20</v>
      </c>
      <c r="H36" s="67">
        <f t="shared" si="7"/>
        <v>0.66666666666666663</v>
      </c>
      <c r="I36" s="19">
        <v>7</v>
      </c>
      <c r="J36" s="19">
        <v>14</v>
      </c>
      <c r="K36" s="74">
        <f t="shared" si="8"/>
        <v>1</v>
      </c>
      <c r="L36" s="37"/>
      <c r="M36" s="15">
        <v>25</v>
      </c>
      <c r="N36" s="15">
        <v>12</v>
      </c>
      <c r="O36" s="15">
        <v>7</v>
      </c>
      <c r="P36" s="16">
        <f t="shared" si="9"/>
        <v>1</v>
      </c>
      <c r="Q36" s="16">
        <f t="shared" si="10"/>
        <v>1.6666666666666667</v>
      </c>
      <c r="R36" s="17">
        <f t="shared" si="11"/>
        <v>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11</v>
      </c>
      <c r="D37" s="42">
        <v>7</v>
      </c>
      <c r="E37" s="76">
        <f t="shared" si="6"/>
        <v>-0.36363636363636365</v>
      </c>
      <c r="F37" s="41">
        <v>6</v>
      </c>
      <c r="G37" s="41">
        <v>6</v>
      </c>
      <c r="H37" s="77">
        <f t="shared" si="7"/>
        <v>0</v>
      </c>
      <c r="I37" s="41">
        <v>5</v>
      </c>
      <c r="J37" s="41">
        <v>1</v>
      </c>
      <c r="K37" s="77">
        <f t="shared" si="8"/>
        <v>-0.8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118</v>
      </c>
      <c r="D41" s="56">
        <v>109</v>
      </c>
      <c r="E41" s="78">
        <f t="shared" si="6"/>
        <v>-7.6271186440677971E-2</v>
      </c>
      <c r="F41" s="57">
        <v>95</v>
      </c>
      <c r="G41" s="57">
        <v>96</v>
      </c>
      <c r="H41" s="79">
        <f t="shared" si="7"/>
        <v>1.0526315789473684E-2</v>
      </c>
      <c r="I41" s="57">
        <v>83</v>
      </c>
      <c r="J41" s="57">
        <v>62</v>
      </c>
      <c r="K41" s="67">
        <f t="shared" si="8"/>
        <v>-0.25301204819277107</v>
      </c>
      <c r="L41" s="58"/>
      <c r="M41" s="61">
        <v>118</v>
      </c>
      <c r="N41" s="61">
        <v>95</v>
      </c>
      <c r="O41" s="61">
        <v>83</v>
      </c>
      <c r="P41" s="59">
        <f t="shared" si="9"/>
        <v>0.92372881355932202</v>
      </c>
      <c r="Q41" s="59">
        <f t="shared" si="10"/>
        <v>1.0105263157894737</v>
      </c>
      <c r="R41" s="60">
        <f t="shared" si="11"/>
        <v>0.74698795180722888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250</v>
      </c>
      <c r="D42" s="42">
        <v>243</v>
      </c>
      <c r="E42" s="76">
        <f t="shared" si="6"/>
        <v>-2.8000000000000001E-2</v>
      </c>
      <c r="F42" s="41">
        <v>185</v>
      </c>
      <c r="G42" s="41">
        <v>217</v>
      </c>
      <c r="H42" s="77">
        <f t="shared" si="7"/>
        <v>0.17297297297297298</v>
      </c>
      <c r="I42" s="41">
        <v>147</v>
      </c>
      <c r="J42" s="41">
        <v>130</v>
      </c>
      <c r="K42" s="77">
        <f t="shared" si="8"/>
        <v>-0.11564625850340136</v>
      </c>
      <c r="L42" s="43"/>
      <c r="M42" s="63">
        <v>250</v>
      </c>
      <c r="N42" s="63">
        <v>185</v>
      </c>
      <c r="O42" s="63">
        <v>147</v>
      </c>
      <c r="P42" s="44">
        <f t="shared" si="9"/>
        <v>0.97199999999999998</v>
      </c>
      <c r="Q42" s="44">
        <f t="shared" si="10"/>
        <v>1.172972972972973</v>
      </c>
      <c r="R42" s="45">
        <f t="shared" si="11"/>
        <v>0.88435374149659862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1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1</v>
      </c>
      <c r="G50" s="38">
        <v>1</v>
      </c>
      <c r="H50" s="74">
        <f t="shared" si="13"/>
        <v>0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3</v>
      </c>
      <c r="G51" s="41">
        <v>8</v>
      </c>
      <c r="H51" s="77">
        <f t="shared" si="13"/>
        <v>1.6666666666666667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0</v>
      </c>
      <c r="G53" s="41">
        <v>6</v>
      </c>
      <c r="H53" s="77">
        <v>0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67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68</v>
      </c>
      <c r="D6" s="7" t="s">
        <v>69</v>
      </c>
      <c r="E6" s="7" t="s">
        <v>70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261</v>
      </c>
      <c r="D7" s="13">
        <v>179</v>
      </c>
      <c r="E7" s="13">
        <v>67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0.57743362831858402</v>
      </c>
      <c r="K7" s="16">
        <f t="shared" si="0"/>
        <v>0.59666666666666668</v>
      </c>
      <c r="L7" s="17">
        <f t="shared" si="0"/>
        <v>0.29004329004329005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1</v>
      </c>
      <c r="F8" s="14">
        <v>0</v>
      </c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77</v>
      </c>
      <c r="D10" s="19">
        <v>57</v>
      </c>
      <c r="E10" s="19">
        <v>22</v>
      </c>
      <c r="F10" s="14"/>
      <c r="G10" s="15">
        <v>176</v>
      </c>
      <c r="H10" s="15">
        <v>122</v>
      </c>
      <c r="I10" s="15">
        <v>102</v>
      </c>
      <c r="J10" s="16">
        <f t="shared" si="0"/>
        <v>0.4375</v>
      </c>
      <c r="K10" s="16">
        <f t="shared" si="0"/>
        <v>0.46721311475409838</v>
      </c>
      <c r="L10" s="17">
        <f t="shared" si="0"/>
        <v>0.21568627450980393</v>
      </c>
      <c r="M10" s="18"/>
      <c r="N10" s="2"/>
      <c r="O10" s="2"/>
    </row>
    <row r="11" spans="1:15">
      <c r="A11" s="94" t="s">
        <v>6</v>
      </c>
      <c r="B11" s="95"/>
      <c r="C11" s="13">
        <v>45</v>
      </c>
      <c r="D11" s="13">
        <v>35</v>
      </c>
      <c r="E11" s="13">
        <v>20</v>
      </c>
      <c r="F11" s="14"/>
      <c r="G11" s="13">
        <v>102</v>
      </c>
      <c r="H11" s="13">
        <v>72</v>
      </c>
      <c r="I11" s="13">
        <v>54</v>
      </c>
      <c r="J11" s="16">
        <f t="shared" si="0"/>
        <v>0.44117647058823528</v>
      </c>
      <c r="K11" s="16">
        <f t="shared" si="0"/>
        <v>0.4861111111111111</v>
      </c>
      <c r="L11" s="17">
        <f t="shared" si="0"/>
        <v>0.37037037037037035</v>
      </c>
      <c r="M11" s="18"/>
      <c r="N11" s="2"/>
      <c r="O11" s="2"/>
    </row>
    <row r="12" spans="1:15">
      <c r="A12" s="94" t="s">
        <v>7</v>
      </c>
      <c r="B12" s="95"/>
      <c r="C12" s="13">
        <v>106</v>
      </c>
      <c r="D12" s="13">
        <v>81</v>
      </c>
      <c r="E12" s="13">
        <v>23</v>
      </c>
      <c r="F12" s="14"/>
      <c r="G12" s="13">
        <v>148</v>
      </c>
      <c r="H12" s="13">
        <v>84</v>
      </c>
      <c r="I12" s="13">
        <v>58</v>
      </c>
      <c r="J12" s="16">
        <f t="shared" si="0"/>
        <v>0.71621621621621623</v>
      </c>
      <c r="K12" s="16">
        <f t="shared" si="0"/>
        <v>0.9642857142857143</v>
      </c>
      <c r="L12" s="17">
        <f t="shared" si="0"/>
        <v>0.39655172413793105</v>
      </c>
      <c r="M12" s="18"/>
      <c r="N12" s="2"/>
      <c r="O12" s="2"/>
    </row>
    <row r="13" spans="1:15">
      <c r="A13" s="94" t="s">
        <v>8</v>
      </c>
      <c r="B13" s="95"/>
      <c r="C13" s="20">
        <v>33</v>
      </c>
      <c r="D13" s="20">
        <v>6</v>
      </c>
      <c r="E13" s="20">
        <v>2</v>
      </c>
      <c r="F13" s="14"/>
      <c r="G13" s="20">
        <v>26</v>
      </c>
      <c r="H13" s="20">
        <v>22</v>
      </c>
      <c r="I13" s="20">
        <v>17</v>
      </c>
      <c r="J13" s="16">
        <f t="shared" si="0"/>
        <v>1.2692307692307692</v>
      </c>
      <c r="K13" s="16">
        <f t="shared" si="0"/>
        <v>0.27272727272727271</v>
      </c>
      <c r="L13" s="17">
        <f t="shared" si="0"/>
        <v>0.11764705882352941</v>
      </c>
      <c r="M13" s="18"/>
      <c r="N13" s="2"/>
      <c r="O13" s="2"/>
    </row>
    <row r="14" spans="1:15">
      <c r="A14" s="85" t="s">
        <v>9</v>
      </c>
      <c r="B14" s="86"/>
      <c r="C14" s="19">
        <v>83</v>
      </c>
      <c r="D14" s="19">
        <v>42</v>
      </c>
      <c r="E14" s="19">
        <v>10</v>
      </c>
      <c r="F14" s="14"/>
      <c r="G14" s="15">
        <v>112</v>
      </c>
      <c r="H14" s="15">
        <v>58</v>
      </c>
      <c r="I14" s="15">
        <v>52</v>
      </c>
      <c r="J14" s="16">
        <f t="shared" si="0"/>
        <v>0.7410714285714286</v>
      </c>
      <c r="K14" s="16">
        <f t="shared" si="0"/>
        <v>0.72413793103448276</v>
      </c>
      <c r="L14" s="17">
        <f t="shared" si="0"/>
        <v>0.19230769230769232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344</v>
      </c>
      <c r="D15" s="22">
        <f>D7+D14</f>
        <v>221</v>
      </c>
      <c r="E15" s="22">
        <f>E7+E14</f>
        <v>77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0.60992907801418439</v>
      </c>
      <c r="K15" s="26">
        <f t="shared" si="0"/>
        <v>0.61731843575418999</v>
      </c>
      <c r="L15" s="27">
        <f t="shared" si="0"/>
        <v>0.27208480565371024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5</v>
      </c>
      <c r="D17" s="19">
        <v>3</v>
      </c>
      <c r="E17" s="19">
        <v>2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1</v>
      </c>
      <c r="M17" s="18"/>
      <c r="N17" s="2"/>
      <c r="O17" s="2"/>
    </row>
    <row r="18" spans="1:15">
      <c r="A18" s="92"/>
      <c r="B18" s="35" t="s">
        <v>14</v>
      </c>
      <c r="C18" s="39">
        <v>12</v>
      </c>
      <c r="D18" s="38">
        <v>5</v>
      </c>
      <c r="E18" s="38">
        <v>2</v>
      </c>
      <c r="F18" s="37"/>
      <c r="G18" s="39">
        <v>26</v>
      </c>
      <c r="H18" s="38">
        <v>12</v>
      </c>
      <c r="I18" s="38">
        <v>8</v>
      </c>
      <c r="J18" s="16">
        <f t="shared" si="1"/>
        <v>0.46153846153846156</v>
      </c>
      <c r="K18" s="16">
        <f t="shared" si="1"/>
        <v>0.41666666666666669</v>
      </c>
      <c r="L18" s="17">
        <f t="shared" si="1"/>
        <v>0.25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4</v>
      </c>
      <c r="D20" s="38">
        <v>3</v>
      </c>
      <c r="E20" s="38">
        <v>1</v>
      </c>
      <c r="F20" s="37"/>
      <c r="G20" s="39">
        <v>13</v>
      </c>
      <c r="H20" s="38">
        <v>5</v>
      </c>
      <c r="I20" s="38">
        <v>3</v>
      </c>
      <c r="J20" s="47">
        <f t="shared" si="1"/>
        <v>0.30769230769230771</v>
      </c>
      <c r="K20" s="47">
        <f t="shared" si="1"/>
        <v>0.6</v>
      </c>
      <c r="L20" s="48">
        <f t="shared" si="1"/>
        <v>0.33333333333333331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38</v>
      </c>
      <c r="D21" s="19">
        <v>28</v>
      </c>
      <c r="E21" s="19">
        <v>16</v>
      </c>
      <c r="F21" s="37"/>
      <c r="G21" s="36">
        <v>51</v>
      </c>
      <c r="H21" s="19">
        <v>26</v>
      </c>
      <c r="I21" s="19">
        <v>18</v>
      </c>
      <c r="J21" s="16">
        <f t="shared" si="1"/>
        <v>0.74509803921568629</v>
      </c>
      <c r="K21" s="16">
        <f t="shared" si="1"/>
        <v>1.0769230769230769</v>
      </c>
      <c r="L21" s="17">
        <f t="shared" si="1"/>
        <v>0.88888888888888884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11</v>
      </c>
      <c r="D23" s="38">
        <v>6</v>
      </c>
      <c r="E23" s="38">
        <v>2</v>
      </c>
      <c r="F23" s="37"/>
      <c r="G23" s="39">
        <v>14</v>
      </c>
      <c r="H23" s="38">
        <v>6</v>
      </c>
      <c r="I23" s="38">
        <v>4</v>
      </c>
      <c r="J23" s="47">
        <f t="shared" si="1"/>
        <v>0.7857142857142857</v>
      </c>
      <c r="K23" s="47">
        <f t="shared" si="1"/>
        <v>1</v>
      </c>
      <c r="L23" s="48">
        <f t="shared" si="1"/>
        <v>0.5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32</v>
      </c>
      <c r="D24" s="19">
        <v>22</v>
      </c>
      <c r="E24" s="19">
        <v>7</v>
      </c>
      <c r="F24" s="37"/>
      <c r="G24" s="36">
        <v>34</v>
      </c>
      <c r="H24" s="19">
        <v>17</v>
      </c>
      <c r="I24" s="19">
        <v>12</v>
      </c>
      <c r="J24" s="16">
        <f t="shared" si="1"/>
        <v>0.94117647058823528</v>
      </c>
      <c r="K24" s="16">
        <f t="shared" si="1"/>
        <v>1.2941176470588236</v>
      </c>
      <c r="L24" s="17">
        <f t="shared" si="1"/>
        <v>0.58333333333333337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6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0.75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10</v>
      </c>
      <c r="D27" s="19">
        <v>5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0.52631578947368418</v>
      </c>
      <c r="K27" s="16">
        <f t="shared" si="1"/>
        <v>0.33333333333333331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12</v>
      </c>
      <c r="D30" s="19">
        <v>7</v>
      </c>
      <c r="E30" s="19">
        <v>1</v>
      </c>
      <c r="F30" s="37"/>
      <c r="G30" s="36">
        <v>23</v>
      </c>
      <c r="H30" s="19">
        <v>18</v>
      </c>
      <c r="I30" s="19">
        <v>16</v>
      </c>
      <c r="J30" s="16">
        <f t="shared" si="1"/>
        <v>0.52173913043478259</v>
      </c>
      <c r="K30" s="16">
        <f t="shared" si="1"/>
        <v>0.3888888888888889</v>
      </c>
      <c r="L30" s="17">
        <f t="shared" si="1"/>
        <v>6.25E-2</v>
      </c>
      <c r="M30" s="18"/>
      <c r="N30" s="2"/>
      <c r="O30" s="2"/>
    </row>
    <row r="31" spans="1:15" ht="15.75" thickBot="1">
      <c r="A31" s="83"/>
      <c r="B31" s="40" t="s">
        <v>15</v>
      </c>
      <c r="C31" s="42">
        <v>60</v>
      </c>
      <c r="D31" s="41">
        <v>30</v>
      </c>
      <c r="E31" s="41">
        <v>8</v>
      </c>
      <c r="F31" s="43"/>
      <c r="G31" s="42">
        <v>55</v>
      </c>
      <c r="H31" s="41">
        <v>34</v>
      </c>
      <c r="I31" s="41">
        <v>32</v>
      </c>
      <c r="J31" s="44">
        <f t="shared" si="1"/>
        <v>1.0909090909090908</v>
      </c>
      <c r="K31" s="44">
        <f t="shared" si="1"/>
        <v>0.88235294117647056</v>
      </c>
      <c r="L31" s="45">
        <f t="shared" si="1"/>
        <v>0.25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3</v>
      </c>
      <c r="D34" s="41">
        <v>1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0.21428571428571427</v>
      </c>
      <c r="K34" s="44">
        <f>D34/H34</f>
        <v>0.125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16</v>
      </c>
      <c r="D36" s="19">
        <v>10</v>
      </c>
      <c r="E36" s="19">
        <v>7</v>
      </c>
      <c r="F36" s="37"/>
      <c r="G36" s="36">
        <v>25</v>
      </c>
      <c r="H36" s="19">
        <v>12</v>
      </c>
      <c r="I36" s="19">
        <v>7</v>
      </c>
      <c r="J36" s="16">
        <f t="shared" si="2"/>
        <v>0.64</v>
      </c>
      <c r="K36" s="16">
        <f>D36/H36</f>
        <v>0.83333333333333337</v>
      </c>
      <c r="L36" s="17">
        <f>E36/I36</f>
        <v>1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6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1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48</v>
      </c>
      <c r="D41" s="57">
        <v>41</v>
      </c>
      <c r="E41" s="57">
        <v>16</v>
      </c>
      <c r="F41" s="62"/>
      <c r="G41" s="57">
        <v>118</v>
      </c>
      <c r="H41" s="57">
        <v>95</v>
      </c>
      <c r="I41" s="57">
        <v>83</v>
      </c>
      <c r="J41" s="59">
        <f t="shared" si="2"/>
        <v>0.40677966101694918</v>
      </c>
      <c r="K41" s="59">
        <f t="shared" si="2"/>
        <v>0.43157894736842106</v>
      </c>
      <c r="L41" s="60">
        <f t="shared" si="2"/>
        <v>0.19277108433734941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126</v>
      </c>
      <c r="D42" s="41">
        <v>91</v>
      </c>
      <c r="E42" s="41">
        <v>31</v>
      </c>
      <c r="F42" s="64"/>
      <c r="G42" s="41">
        <v>250</v>
      </c>
      <c r="H42" s="41">
        <v>185</v>
      </c>
      <c r="I42" s="41">
        <v>147</v>
      </c>
      <c r="J42" s="44">
        <f t="shared" si="2"/>
        <v>0.504</v>
      </c>
      <c r="K42" s="44">
        <f t="shared" si="2"/>
        <v>0.49189189189189192</v>
      </c>
      <c r="L42" s="45">
        <f t="shared" si="2"/>
        <v>0.21088435374149661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5</v>
      </c>
      <c r="D44" s="19">
        <v>3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1.6666666666666667</v>
      </c>
      <c r="K44" s="16">
        <f>D44/H44</f>
        <v>1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2</v>
      </c>
      <c r="D47" s="41">
        <v>2</v>
      </c>
      <c r="E47" s="41">
        <v>1</v>
      </c>
      <c r="F47" s="51"/>
      <c r="G47" s="42">
        <v>11</v>
      </c>
      <c r="H47" s="41">
        <v>8</v>
      </c>
      <c r="I47" s="41">
        <v>7</v>
      </c>
      <c r="J47" s="44">
        <f>C47/G47</f>
        <v>0.18181818181818182</v>
      </c>
      <c r="K47" s="44">
        <f>D47/H47</f>
        <v>0.25</v>
      </c>
      <c r="L47" s="45">
        <f>E47/I47</f>
        <v>0.14285714285714285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2</v>
      </c>
      <c r="D51" s="41">
        <v>1</v>
      </c>
      <c r="E51" s="41">
        <v>1</v>
      </c>
      <c r="F51" s="51"/>
      <c r="G51" s="42">
        <v>5</v>
      </c>
      <c r="H51" s="41">
        <v>3</v>
      </c>
      <c r="I51" s="41">
        <v>1</v>
      </c>
      <c r="J51" s="44">
        <f>C51/G51</f>
        <v>0.4</v>
      </c>
      <c r="K51" s="44">
        <f>D51/H51</f>
        <v>0.33333333333333331</v>
      </c>
      <c r="L51" s="45">
        <f>E51/I51</f>
        <v>1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Research&amp;R&amp;d
www.uaf.edu/pair</oddFooter>
  </headerFooter>
  <rowBreaks count="1" manualBreakCount="1">
    <brk id="4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63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64</v>
      </c>
      <c r="D6" s="7" t="s">
        <v>65</v>
      </c>
      <c r="E6" s="7" t="s">
        <v>66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240</v>
      </c>
      <c r="D7" s="13">
        <v>167</v>
      </c>
      <c r="E7" s="13">
        <v>58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0.53097345132743368</v>
      </c>
      <c r="K7" s="16">
        <f t="shared" si="0"/>
        <v>0.55666666666666664</v>
      </c>
      <c r="L7" s="17">
        <f t="shared" si="0"/>
        <v>0.25108225108225107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1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74</v>
      </c>
      <c r="D10" s="19">
        <v>55</v>
      </c>
      <c r="E10" s="19">
        <v>20</v>
      </c>
      <c r="F10" s="14"/>
      <c r="G10" s="15">
        <v>176</v>
      </c>
      <c r="H10" s="15">
        <v>122</v>
      </c>
      <c r="I10" s="15">
        <v>102</v>
      </c>
      <c r="J10" s="16">
        <f t="shared" si="0"/>
        <v>0.42045454545454547</v>
      </c>
      <c r="K10" s="16">
        <f t="shared" si="0"/>
        <v>0.45081967213114754</v>
      </c>
      <c r="L10" s="17">
        <f t="shared" si="0"/>
        <v>0.19607843137254902</v>
      </c>
      <c r="M10" s="18"/>
      <c r="N10" s="2"/>
      <c r="O10" s="2"/>
    </row>
    <row r="11" spans="1:15">
      <c r="A11" s="94" t="s">
        <v>6</v>
      </c>
      <c r="B11" s="95"/>
      <c r="C11" s="13">
        <v>39</v>
      </c>
      <c r="D11" s="13">
        <v>28</v>
      </c>
      <c r="E11" s="13">
        <v>14</v>
      </c>
      <c r="F11" s="14"/>
      <c r="G11" s="13">
        <v>102</v>
      </c>
      <c r="H11" s="13">
        <v>72</v>
      </c>
      <c r="I11" s="13">
        <v>54</v>
      </c>
      <c r="J11" s="16">
        <f t="shared" si="0"/>
        <v>0.38235294117647056</v>
      </c>
      <c r="K11" s="16">
        <f t="shared" si="0"/>
        <v>0.3888888888888889</v>
      </c>
      <c r="L11" s="17">
        <f t="shared" si="0"/>
        <v>0.25925925925925924</v>
      </c>
      <c r="M11" s="18"/>
      <c r="N11" s="2"/>
      <c r="O11" s="2"/>
    </row>
    <row r="12" spans="1:15">
      <c r="A12" s="94" t="s">
        <v>7</v>
      </c>
      <c r="B12" s="95"/>
      <c r="C12" s="13">
        <v>105</v>
      </c>
      <c r="D12" s="13">
        <v>78</v>
      </c>
      <c r="E12" s="13">
        <v>22</v>
      </c>
      <c r="F12" s="14"/>
      <c r="G12" s="13">
        <v>148</v>
      </c>
      <c r="H12" s="13">
        <v>84</v>
      </c>
      <c r="I12" s="13">
        <v>58</v>
      </c>
      <c r="J12" s="16">
        <f t="shared" si="0"/>
        <v>0.70945945945945943</v>
      </c>
      <c r="K12" s="16">
        <f t="shared" si="0"/>
        <v>0.9285714285714286</v>
      </c>
      <c r="L12" s="17">
        <f t="shared" si="0"/>
        <v>0.37931034482758619</v>
      </c>
      <c r="M12" s="18"/>
      <c r="N12" s="2"/>
      <c r="O12" s="2"/>
    </row>
    <row r="13" spans="1:15">
      <c r="A13" s="94" t="s">
        <v>8</v>
      </c>
      <c r="B13" s="95"/>
      <c r="C13" s="20">
        <v>22</v>
      </c>
      <c r="D13" s="20">
        <v>6</v>
      </c>
      <c r="E13" s="20">
        <v>2</v>
      </c>
      <c r="F13" s="14"/>
      <c r="G13" s="20">
        <v>26</v>
      </c>
      <c r="H13" s="20">
        <v>22</v>
      </c>
      <c r="I13" s="20">
        <v>17</v>
      </c>
      <c r="J13" s="16">
        <f t="shared" si="0"/>
        <v>0.84615384615384615</v>
      </c>
      <c r="K13" s="16">
        <f t="shared" si="0"/>
        <v>0.27272727272727271</v>
      </c>
      <c r="L13" s="17">
        <f t="shared" si="0"/>
        <v>0.11764705882352941</v>
      </c>
      <c r="M13" s="18"/>
      <c r="N13" s="2"/>
      <c r="O13" s="2"/>
    </row>
    <row r="14" spans="1:15">
      <c r="A14" s="85" t="s">
        <v>9</v>
      </c>
      <c r="B14" s="86"/>
      <c r="C14" s="19">
        <v>76</v>
      </c>
      <c r="D14" s="19">
        <v>29</v>
      </c>
      <c r="E14" s="19">
        <v>6</v>
      </c>
      <c r="F14" s="14"/>
      <c r="G14" s="15">
        <v>112</v>
      </c>
      <c r="H14" s="15">
        <v>58</v>
      </c>
      <c r="I14" s="15">
        <v>52</v>
      </c>
      <c r="J14" s="16">
        <f t="shared" si="0"/>
        <v>0.6785714285714286</v>
      </c>
      <c r="K14" s="16">
        <f t="shared" si="0"/>
        <v>0.5</v>
      </c>
      <c r="L14" s="17">
        <f t="shared" si="0"/>
        <v>0.11538461538461539</v>
      </c>
      <c r="M14" s="18"/>
      <c r="N14" s="21"/>
      <c r="O14" s="21"/>
    </row>
    <row r="15" spans="1:15">
      <c r="A15" s="87" t="s">
        <v>10</v>
      </c>
      <c r="B15" s="88"/>
      <c r="C15" s="23">
        <f>C7+C14</f>
        <v>316</v>
      </c>
      <c r="D15" s="22">
        <f>D7+D14</f>
        <v>196</v>
      </c>
      <c r="E15" s="22">
        <f>E7+E14</f>
        <v>64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0.56028368794326244</v>
      </c>
      <c r="K15" s="26">
        <f t="shared" si="0"/>
        <v>0.54748603351955305</v>
      </c>
      <c r="L15" s="27">
        <f t="shared" si="0"/>
        <v>0.22614840989399293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5</v>
      </c>
      <c r="D17" s="19">
        <v>3</v>
      </c>
      <c r="E17" s="19">
        <v>1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0.5</v>
      </c>
      <c r="M17" s="18"/>
      <c r="N17" s="2"/>
      <c r="O17" s="2"/>
    </row>
    <row r="18" spans="1:15">
      <c r="A18" s="92"/>
      <c r="B18" s="35" t="s">
        <v>14</v>
      </c>
      <c r="C18" s="39">
        <v>11</v>
      </c>
      <c r="D18" s="38">
        <v>5</v>
      </c>
      <c r="E18" s="38">
        <v>1</v>
      </c>
      <c r="F18" s="37"/>
      <c r="G18" s="39">
        <v>26</v>
      </c>
      <c r="H18" s="38">
        <v>12</v>
      </c>
      <c r="I18" s="38">
        <v>8</v>
      </c>
      <c r="J18" s="16">
        <f t="shared" si="1"/>
        <v>0.42307692307692307</v>
      </c>
      <c r="K18" s="16">
        <f t="shared" si="1"/>
        <v>0.41666666666666669</v>
      </c>
      <c r="L18" s="17">
        <f t="shared" si="1"/>
        <v>0.125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4</v>
      </c>
      <c r="D20" s="38">
        <v>3</v>
      </c>
      <c r="E20" s="38">
        <v>1</v>
      </c>
      <c r="F20" s="37"/>
      <c r="G20" s="39">
        <v>13</v>
      </c>
      <c r="H20" s="38">
        <v>5</v>
      </c>
      <c r="I20" s="38">
        <v>3</v>
      </c>
      <c r="J20" s="47">
        <f t="shared" si="1"/>
        <v>0.30769230769230771</v>
      </c>
      <c r="K20" s="47">
        <f t="shared" si="1"/>
        <v>0.6</v>
      </c>
      <c r="L20" s="48">
        <f t="shared" si="1"/>
        <v>0.33333333333333331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36</v>
      </c>
      <c r="D21" s="19">
        <v>25</v>
      </c>
      <c r="E21" s="19">
        <v>13</v>
      </c>
      <c r="F21" s="37"/>
      <c r="G21" s="36">
        <v>51</v>
      </c>
      <c r="H21" s="19">
        <v>26</v>
      </c>
      <c r="I21" s="19">
        <v>18</v>
      </c>
      <c r="J21" s="16">
        <f t="shared" si="1"/>
        <v>0.70588235294117652</v>
      </c>
      <c r="K21" s="16">
        <f t="shared" si="1"/>
        <v>0.96153846153846156</v>
      </c>
      <c r="L21" s="17">
        <f t="shared" si="1"/>
        <v>0.72222222222222221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10</v>
      </c>
      <c r="D23" s="38">
        <v>6</v>
      </c>
      <c r="E23" s="38">
        <v>2</v>
      </c>
      <c r="F23" s="37"/>
      <c r="G23" s="39">
        <v>14</v>
      </c>
      <c r="H23" s="38">
        <v>6</v>
      </c>
      <c r="I23" s="38">
        <v>4</v>
      </c>
      <c r="J23" s="47">
        <f t="shared" si="1"/>
        <v>0.7142857142857143</v>
      </c>
      <c r="K23" s="47">
        <f t="shared" si="1"/>
        <v>1</v>
      </c>
      <c r="L23" s="48">
        <f t="shared" si="1"/>
        <v>0.5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32</v>
      </c>
      <c r="D24" s="19">
        <v>22</v>
      </c>
      <c r="E24" s="19">
        <v>8</v>
      </c>
      <c r="F24" s="37"/>
      <c r="G24" s="36">
        <v>34</v>
      </c>
      <c r="H24" s="19">
        <v>17</v>
      </c>
      <c r="I24" s="19">
        <v>12</v>
      </c>
      <c r="J24" s="16">
        <f t="shared" si="1"/>
        <v>0.94117647058823528</v>
      </c>
      <c r="K24" s="16">
        <f t="shared" si="1"/>
        <v>1.2941176470588236</v>
      </c>
      <c r="L24" s="17">
        <f t="shared" si="1"/>
        <v>0.66666666666666663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6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0.75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9</v>
      </c>
      <c r="D27" s="19">
        <v>5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0.47368421052631576</v>
      </c>
      <c r="K27" s="16">
        <f t="shared" si="1"/>
        <v>0.33333333333333331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1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12</v>
      </c>
      <c r="D30" s="19">
        <v>7</v>
      </c>
      <c r="E30" s="19">
        <v>1</v>
      </c>
      <c r="F30" s="37"/>
      <c r="G30" s="36">
        <v>23</v>
      </c>
      <c r="H30" s="19">
        <v>18</v>
      </c>
      <c r="I30" s="19">
        <v>16</v>
      </c>
      <c r="J30" s="16">
        <f t="shared" si="1"/>
        <v>0.52173913043478259</v>
      </c>
      <c r="K30" s="16">
        <f t="shared" si="1"/>
        <v>0.3888888888888889</v>
      </c>
      <c r="L30" s="17">
        <f t="shared" si="1"/>
        <v>6.25E-2</v>
      </c>
      <c r="M30" s="18"/>
      <c r="N30" s="2"/>
      <c r="O30" s="2"/>
    </row>
    <row r="31" spans="1:15" ht="15.75" thickBot="1">
      <c r="A31" s="83"/>
      <c r="B31" s="40" t="s">
        <v>15</v>
      </c>
      <c r="C31" s="42">
        <v>54</v>
      </c>
      <c r="D31" s="41">
        <v>20</v>
      </c>
      <c r="E31" s="41">
        <v>4</v>
      </c>
      <c r="F31" s="43"/>
      <c r="G31" s="42">
        <v>55</v>
      </c>
      <c r="H31" s="41">
        <v>34</v>
      </c>
      <c r="I31" s="41">
        <v>32</v>
      </c>
      <c r="J31" s="44">
        <f t="shared" si="1"/>
        <v>0.98181818181818181</v>
      </c>
      <c r="K31" s="44">
        <f t="shared" si="1"/>
        <v>0.58823529411764708</v>
      </c>
      <c r="L31" s="45">
        <f t="shared" si="1"/>
        <v>0.125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2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0.14285714285714285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12</v>
      </c>
      <c r="D36" s="19">
        <v>9</v>
      </c>
      <c r="E36" s="19">
        <v>7</v>
      </c>
      <c r="F36" s="37"/>
      <c r="G36" s="36">
        <v>25</v>
      </c>
      <c r="H36" s="19">
        <v>12</v>
      </c>
      <c r="I36" s="19">
        <v>7</v>
      </c>
      <c r="J36" s="16">
        <f t="shared" si="2"/>
        <v>0.48</v>
      </c>
      <c r="K36" s="16">
        <f>D36/H36</f>
        <v>0.75</v>
      </c>
      <c r="L36" s="17">
        <f>E36/I36</f>
        <v>1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4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0.66666666666666663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2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0.66666666666666663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46</v>
      </c>
      <c r="D41" s="57">
        <v>39</v>
      </c>
      <c r="E41" s="57">
        <v>15</v>
      </c>
      <c r="F41" s="62"/>
      <c r="G41" s="57">
        <v>118</v>
      </c>
      <c r="H41" s="57">
        <v>95</v>
      </c>
      <c r="I41" s="57">
        <v>83</v>
      </c>
      <c r="J41" s="59">
        <f t="shared" si="2"/>
        <v>0.38983050847457629</v>
      </c>
      <c r="K41" s="59">
        <f t="shared" si="2"/>
        <v>0.41052631578947368</v>
      </c>
      <c r="L41" s="60">
        <f t="shared" si="2"/>
        <v>0.18072289156626506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113</v>
      </c>
      <c r="D42" s="41">
        <v>83</v>
      </c>
      <c r="E42" s="41">
        <v>25</v>
      </c>
      <c r="F42" s="64"/>
      <c r="G42" s="41">
        <v>250</v>
      </c>
      <c r="H42" s="41">
        <v>185</v>
      </c>
      <c r="I42" s="41">
        <v>147</v>
      </c>
      <c r="J42" s="44">
        <f t="shared" si="2"/>
        <v>0.45200000000000001</v>
      </c>
      <c r="K42" s="44">
        <f t="shared" si="2"/>
        <v>0.44864864864864867</v>
      </c>
      <c r="L42" s="45">
        <f t="shared" si="2"/>
        <v>0.17006802721088435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5</v>
      </c>
      <c r="D44" s="19">
        <v>3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1.6666666666666667</v>
      </c>
      <c r="K44" s="16">
        <f>D44/H44</f>
        <v>1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2</v>
      </c>
      <c r="D47" s="41">
        <v>2</v>
      </c>
      <c r="E47" s="41">
        <v>1</v>
      </c>
      <c r="F47" s="51"/>
      <c r="G47" s="42">
        <v>11</v>
      </c>
      <c r="H47" s="41">
        <v>8</v>
      </c>
      <c r="I47" s="41">
        <v>7</v>
      </c>
      <c r="J47" s="44">
        <f>C47/G47</f>
        <v>0.18181818181818182</v>
      </c>
      <c r="K47" s="44">
        <f>D47/H47</f>
        <v>0.25</v>
      </c>
      <c r="L47" s="45">
        <f>E47/I47</f>
        <v>0.14285714285714285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1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1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2</v>
      </c>
      <c r="D51" s="41">
        <v>1</v>
      </c>
      <c r="E51" s="41">
        <v>1</v>
      </c>
      <c r="F51" s="51"/>
      <c r="G51" s="42">
        <v>5</v>
      </c>
      <c r="H51" s="41">
        <v>3</v>
      </c>
      <c r="I51" s="41">
        <v>1</v>
      </c>
      <c r="J51" s="44">
        <f>C51/G51</f>
        <v>0.4</v>
      </c>
      <c r="K51" s="44">
        <f>D51/H51</f>
        <v>0.33333333333333331</v>
      </c>
      <c r="L51" s="45">
        <f>E51/I51</f>
        <v>1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(907)474-6638, jlkreinheder@alaska.edu
UAF Planning, Analysis and Institutional Research&amp;R4/7/2011
www.uaf.edu/pair</oddFooter>
  </headerFooter>
  <rowBreaks count="1" manualBreakCount="1">
    <brk id="4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59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60</v>
      </c>
      <c r="D6" s="7" t="s">
        <v>61</v>
      </c>
      <c r="E6" s="7" t="s">
        <v>62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218</v>
      </c>
      <c r="D7" s="13">
        <v>153</v>
      </c>
      <c r="E7" s="13">
        <v>46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0.48230088495575218</v>
      </c>
      <c r="K7" s="16">
        <f t="shared" si="0"/>
        <v>0.51</v>
      </c>
      <c r="L7" s="17">
        <f t="shared" si="0"/>
        <v>0.19913419913419914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1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72</v>
      </c>
      <c r="D10" s="19">
        <v>53</v>
      </c>
      <c r="E10" s="19">
        <v>15</v>
      </c>
      <c r="F10" s="14"/>
      <c r="G10" s="15">
        <v>176</v>
      </c>
      <c r="H10" s="15">
        <v>122</v>
      </c>
      <c r="I10" s="15">
        <v>102</v>
      </c>
      <c r="J10" s="16">
        <f t="shared" si="0"/>
        <v>0.40909090909090912</v>
      </c>
      <c r="K10" s="16">
        <f t="shared" si="0"/>
        <v>0.4344262295081967</v>
      </c>
      <c r="L10" s="17">
        <f t="shared" si="0"/>
        <v>0.14705882352941177</v>
      </c>
      <c r="M10" s="18"/>
      <c r="N10" s="2"/>
      <c r="O10" s="2"/>
    </row>
    <row r="11" spans="1:15">
      <c r="A11" s="94" t="s">
        <v>6</v>
      </c>
      <c r="B11" s="95"/>
      <c r="C11" s="13">
        <v>33</v>
      </c>
      <c r="D11" s="13">
        <v>26</v>
      </c>
      <c r="E11" s="13">
        <v>12</v>
      </c>
      <c r="F11" s="14"/>
      <c r="G11" s="13">
        <v>102</v>
      </c>
      <c r="H11" s="13">
        <v>72</v>
      </c>
      <c r="I11" s="13">
        <v>54</v>
      </c>
      <c r="J11" s="16">
        <f t="shared" si="0"/>
        <v>0.3235294117647059</v>
      </c>
      <c r="K11" s="16">
        <f t="shared" si="0"/>
        <v>0.3611111111111111</v>
      </c>
      <c r="L11" s="17">
        <f t="shared" si="0"/>
        <v>0.22222222222222221</v>
      </c>
      <c r="M11" s="18"/>
      <c r="N11" s="2"/>
      <c r="O11" s="2"/>
    </row>
    <row r="12" spans="1:15">
      <c r="A12" s="94" t="s">
        <v>7</v>
      </c>
      <c r="B12" s="95"/>
      <c r="C12" s="13">
        <v>100</v>
      </c>
      <c r="D12" s="13">
        <v>68</v>
      </c>
      <c r="E12" s="13">
        <v>17</v>
      </c>
      <c r="F12" s="14"/>
      <c r="G12" s="13">
        <v>148</v>
      </c>
      <c r="H12" s="13">
        <v>84</v>
      </c>
      <c r="I12" s="13">
        <v>58</v>
      </c>
      <c r="J12" s="16">
        <f t="shared" si="0"/>
        <v>0.67567567567567566</v>
      </c>
      <c r="K12" s="16">
        <f t="shared" si="0"/>
        <v>0.80952380952380953</v>
      </c>
      <c r="L12" s="17">
        <f t="shared" si="0"/>
        <v>0.29310344827586204</v>
      </c>
      <c r="M12" s="18"/>
      <c r="N12" s="2"/>
      <c r="O12" s="2"/>
    </row>
    <row r="13" spans="1:15">
      <c r="A13" s="94" t="s">
        <v>8</v>
      </c>
      <c r="B13" s="95"/>
      <c r="C13" s="20">
        <v>13</v>
      </c>
      <c r="D13" s="20">
        <v>6</v>
      </c>
      <c r="E13" s="20">
        <v>2</v>
      </c>
      <c r="F13" s="14"/>
      <c r="G13" s="20">
        <v>26</v>
      </c>
      <c r="H13" s="20">
        <v>22</v>
      </c>
      <c r="I13" s="20">
        <v>17</v>
      </c>
      <c r="J13" s="16">
        <f t="shared" si="0"/>
        <v>0.5</v>
      </c>
      <c r="K13" s="16">
        <f t="shared" si="0"/>
        <v>0.27272727272727271</v>
      </c>
      <c r="L13" s="17">
        <f t="shared" si="0"/>
        <v>0.11764705882352941</v>
      </c>
      <c r="M13" s="18"/>
      <c r="N13" s="2"/>
      <c r="O13" s="2"/>
    </row>
    <row r="14" spans="1:15">
      <c r="A14" s="85" t="s">
        <v>9</v>
      </c>
      <c r="B14" s="86"/>
      <c r="C14" s="19">
        <v>71</v>
      </c>
      <c r="D14" s="19">
        <v>24</v>
      </c>
      <c r="E14" s="19">
        <v>2</v>
      </c>
      <c r="F14" s="14"/>
      <c r="G14" s="15">
        <v>112</v>
      </c>
      <c r="H14" s="15">
        <v>58</v>
      </c>
      <c r="I14" s="15">
        <v>52</v>
      </c>
      <c r="J14" s="16">
        <f t="shared" si="0"/>
        <v>0.6339285714285714</v>
      </c>
      <c r="K14" s="16">
        <f t="shared" si="0"/>
        <v>0.41379310344827586</v>
      </c>
      <c r="L14" s="17">
        <f t="shared" si="0"/>
        <v>3.8461538461538464E-2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289</v>
      </c>
      <c r="D15" s="22">
        <f>D7+D14</f>
        <v>177</v>
      </c>
      <c r="E15" s="22">
        <f>E7+E14</f>
        <v>48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0.51241134751773054</v>
      </c>
      <c r="K15" s="26">
        <f t="shared" si="0"/>
        <v>0.49441340782122906</v>
      </c>
      <c r="L15" s="27">
        <f t="shared" si="0"/>
        <v>0.16961130742049471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53" t="s">
        <v>13</v>
      </c>
      <c r="C17" s="36">
        <v>5</v>
      </c>
      <c r="D17" s="19">
        <v>3</v>
      </c>
      <c r="E17" s="19">
        <v>0</v>
      </c>
      <c r="F17" s="54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0</v>
      </c>
      <c r="M17" s="18"/>
      <c r="N17" s="2"/>
      <c r="O17" s="2"/>
    </row>
    <row r="18" spans="1:15">
      <c r="A18" s="92"/>
      <c r="B18" s="35" t="s">
        <v>14</v>
      </c>
      <c r="C18" s="39">
        <v>11</v>
      </c>
      <c r="D18" s="38">
        <v>5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1"/>
        <v>0.42307692307692307</v>
      </c>
      <c r="K18" s="16">
        <f t="shared" si="1"/>
        <v>0.41666666666666669</v>
      </c>
      <c r="L18" s="17">
        <f t="shared" si="1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2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105" t="s">
        <v>16</v>
      </c>
      <c r="B20" s="35" t="s">
        <v>13</v>
      </c>
      <c r="C20" s="39">
        <v>4</v>
      </c>
      <c r="D20" s="38">
        <v>2</v>
      </c>
      <c r="E20" s="38">
        <v>1</v>
      </c>
      <c r="F20" s="37"/>
      <c r="G20" s="39">
        <v>13</v>
      </c>
      <c r="H20" s="38">
        <v>5</v>
      </c>
      <c r="I20" s="38">
        <v>3</v>
      </c>
      <c r="J20" s="47">
        <f t="shared" si="1"/>
        <v>0.30769230769230771</v>
      </c>
      <c r="K20" s="47">
        <f t="shared" si="1"/>
        <v>0.4</v>
      </c>
      <c r="L20" s="48">
        <f t="shared" si="1"/>
        <v>0.33333333333333331</v>
      </c>
      <c r="M20" s="18"/>
      <c r="N20" s="2"/>
      <c r="O20" s="2"/>
    </row>
    <row r="21" spans="1:15" ht="15.75" thickBot="1">
      <c r="A21" s="82"/>
      <c r="B21" s="35" t="s">
        <v>14</v>
      </c>
      <c r="C21" s="36">
        <v>35</v>
      </c>
      <c r="D21" s="19">
        <v>23</v>
      </c>
      <c r="E21" s="19">
        <v>11</v>
      </c>
      <c r="F21" s="37"/>
      <c r="G21" s="36">
        <v>51</v>
      </c>
      <c r="H21" s="19">
        <v>26</v>
      </c>
      <c r="I21" s="19">
        <v>18</v>
      </c>
      <c r="J21" s="16">
        <f t="shared" si="1"/>
        <v>0.68627450980392157</v>
      </c>
      <c r="K21" s="16">
        <f t="shared" si="1"/>
        <v>0.88461538461538458</v>
      </c>
      <c r="L21" s="17">
        <f t="shared" si="1"/>
        <v>0.61111111111111116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10</v>
      </c>
      <c r="D23" s="38">
        <v>6</v>
      </c>
      <c r="E23" s="38">
        <v>2</v>
      </c>
      <c r="F23" s="37"/>
      <c r="G23" s="39">
        <v>14</v>
      </c>
      <c r="H23" s="38">
        <v>6</v>
      </c>
      <c r="I23" s="38">
        <v>4</v>
      </c>
      <c r="J23" s="47">
        <f t="shared" si="1"/>
        <v>0.7142857142857143</v>
      </c>
      <c r="K23" s="47">
        <f t="shared" si="1"/>
        <v>1</v>
      </c>
      <c r="L23" s="48">
        <f t="shared" si="1"/>
        <v>0.5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32</v>
      </c>
      <c r="D24" s="19">
        <v>19</v>
      </c>
      <c r="E24" s="19">
        <v>7</v>
      </c>
      <c r="F24" s="37"/>
      <c r="G24" s="36">
        <v>34</v>
      </c>
      <c r="H24" s="19">
        <v>17</v>
      </c>
      <c r="I24" s="19">
        <v>12</v>
      </c>
      <c r="J24" s="16">
        <f t="shared" si="1"/>
        <v>0.94117647058823528</v>
      </c>
      <c r="K24" s="16">
        <f t="shared" si="1"/>
        <v>1.1176470588235294</v>
      </c>
      <c r="L24" s="17">
        <f t="shared" si="1"/>
        <v>0.58333333333333337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6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0.75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9</v>
      </c>
      <c r="D27" s="19">
        <v>5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0.47368421052631576</v>
      </c>
      <c r="K27" s="16">
        <f t="shared" si="1"/>
        <v>0.33333333333333331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10</v>
      </c>
      <c r="D30" s="19">
        <v>7</v>
      </c>
      <c r="E30" s="19">
        <v>1</v>
      </c>
      <c r="F30" s="37"/>
      <c r="G30" s="36">
        <v>23</v>
      </c>
      <c r="H30" s="19">
        <v>18</v>
      </c>
      <c r="I30" s="19">
        <v>16</v>
      </c>
      <c r="J30" s="16">
        <f t="shared" si="1"/>
        <v>0.43478260869565216</v>
      </c>
      <c r="K30" s="16">
        <f t="shared" si="1"/>
        <v>0.3888888888888889</v>
      </c>
      <c r="L30" s="17">
        <f t="shared" si="1"/>
        <v>6.25E-2</v>
      </c>
      <c r="M30" s="18"/>
      <c r="N30" s="2"/>
      <c r="O30" s="2"/>
    </row>
    <row r="31" spans="1:15" ht="15.75" thickBot="1">
      <c r="A31" s="83"/>
      <c r="B31" s="40" t="s">
        <v>15</v>
      </c>
      <c r="C31" s="42">
        <v>50</v>
      </c>
      <c r="D31" s="41">
        <v>16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1"/>
        <v>0.90909090909090906</v>
      </c>
      <c r="K31" s="44">
        <f t="shared" si="1"/>
        <v>0.47058823529411764</v>
      </c>
      <c r="L31" s="45">
        <f t="shared" si="1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2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0.14285714285714285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12</v>
      </c>
      <c r="D36" s="19">
        <v>8</v>
      </c>
      <c r="E36" s="19">
        <v>5</v>
      </c>
      <c r="F36" s="37"/>
      <c r="G36" s="36">
        <v>25</v>
      </c>
      <c r="H36" s="19">
        <v>12</v>
      </c>
      <c r="I36" s="19">
        <v>7</v>
      </c>
      <c r="J36" s="16">
        <f t="shared" si="2"/>
        <v>0.48</v>
      </c>
      <c r="K36" s="16">
        <f>D36/H36</f>
        <v>0.66666666666666663</v>
      </c>
      <c r="L36" s="17">
        <f>E36/I36</f>
        <v>0.7142857142857143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4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0.66666666666666663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55" t="s">
        <v>13</v>
      </c>
      <c r="C38" s="56">
        <v>0</v>
      </c>
      <c r="D38" s="57">
        <v>0</v>
      </c>
      <c r="E38" s="57">
        <v>0</v>
      </c>
      <c r="F38" s="58"/>
      <c r="G38" s="56">
        <v>1</v>
      </c>
      <c r="H38" s="57">
        <v>0</v>
      </c>
      <c r="I38" s="57">
        <v>0</v>
      </c>
      <c r="J38" s="59">
        <f t="shared" si="2"/>
        <v>0</v>
      </c>
      <c r="K38" s="59">
        <v>0</v>
      </c>
      <c r="L38" s="60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0.33333333333333331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>
      <c r="A41" s="103" t="s">
        <v>23</v>
      </c>
      <c r="B41" s="61" t="s">
        <v>13</v>
      </c>
      <c r="C41" s="57">
        <v>44</v>
      </c>
      <c r="D41" s="57">
        <v>38</v>
      </c>
      <c r="E41" s="57">
        <v>11</v>
      </c>
      <c r="F41" s="62"/>
      <c r="G41" s="57">
        <v>118</v>
      </c>
      <c r="H41" s="57">
        <v>95</v>
      </c>
      <c r="I41" s="57">
        <v>83</v>
      </c>
      <c r="J41" s="59">
        <f t="shared" si="2"/>
        <v>0.3728813559322034</v>
      </c>
      <c r="K41" s="59">
        <f t="shared" si="2"/>
        <v>0.4</v>
      </c>
      <c r="L41" s="60">
        <f t="shared" si="2"/>
        <v>0.13253012048192772</v>
      </c>
      <c r="M41" s="18"/>
      <c r="N41" s="2"/>
      <c r="O41" s="2"/>
    </row>
    <row r="42" spans="1:15" ht="15.75" thickBot="1">
      <c r="A42" s="104"/>
      <c r="B42" s="63" t="s">
        <v>14</v>
      </c>
      <c r="C42" s="41">
        <v>95</v>
      </c>
      <c r="D42" s="41">
        <v>77</v>
      </c>
      <c r="E42" s="41">
        <v>19</v>
      </c>
      <c r="F42" s="64"/>
      <c r="G42" s="41">
        <v>250</v>
      </c>
      <c r="H42" s="41">
        <v>185</v>
      </c>
      <c r="I42" s="41">
        <v>147</v>
      </c>
      <c r="J42" s="44">
        <f t="shared" si="2"/>
        <v>0.38</v>
      </c>
      <c r="K42" s="44">
        <f t="shared" si="2"/>
        <v>0.41621621621621624</v>
      </c>
      <c r="L42" s="45">
        <f t="shared" si="2"/>
        <v>0.12925170068027211</v>
      </c>
      <c r="M42" s="18"/>
      <c r="N42" s="2"/>
      <c r="O42" s="2"/>
    </row>
    <row r="43" spans="1:15" ht="15.75" thickBot="1">
      <c r="A43" s="105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5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1.6666666666666667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3</v>
      </c>
      <c r="D47" s="41">
        <v>1</v>
      </c>
      <c r="E47" s="41">
        <v>1</v>
      </c>
      <c r="F47" s="51"/>
      <c r="G47" s="42">
        <v>11</v>
      </c>
      <c r="H47" s="41">
        <v>8</v>
      </c>
      <c r="I47" s="41">
        <v>7</v>
      </c>
      <c r="J47" s="44">
        <f>C47/G47</f>
        <v>0.27272727272727271</v>
      </c>
      <c r="K47" s="44">
        <f>D47/H47</f>
        <v>0.125</v>
      </c>
      <c r="L47" s="45">
        <f>E47/I47</f>
        <v>0.14285714285714285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1</v>
      </c>
      <c r="D51" s="41">
        <v>1</v>
      </c>
      <c r="E51" s="41">
        <v>1</v>
      </c>
      <c r="F51" s="51"/>
      <c r="G51" s="42">
        <v>5</v>
      </c>
      <c r="H51" s="41">
        <v>3</v>
      </c>
      <c r="I51" s="41">
        <v>1</v>
      </c>
      <c r="J51" s="44">
        <f>C51/G51</f>
        <v>0.2</v>
      </c>
      <c r="K51" s="44">
        <f>D51/H51</f>
        <v>0.33333333333333331</v>
      </c>
      <c r="L51" s="45">
        <f>E51/I51</f>
        <v>1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scale="80" fitToWidth="0" fitToHeight="0" orientation="landscape" r:id="rId1"/>
  <headerFooter alignWithMargins="0">
    <oddFooter>&amp;LJennifer Kreinheder, (907)474-6638
UAF Planning, Analysis and Institutional Research&amp;R&amp;D
www.uaf.edu/pair</oddFooter>
  </headerFooter>
  <rowBreaks count="1" manualBreakCount="1">
    <brk id="4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56</v>
      </c>
      <c r="D6" s="7" t="s">
        <v>57</v>
      </c>
      <c r="E6" s="7" t="s">
        <v>58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195</v>
      </c>
      <c r="D7" s="13">
        <v>127</v>
      </c>
      <c r="E7" s="13">
        <v>33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0.43141592920353983</v>
      </c>
      <c r="K7" s="16">
        <f t="shared" si="0"/>
        <v>0.42333333333333334</v>
      </c>
      <c r="L7" s="17">
        <f t="shared" si="0"/>
        <v>0.14285714285714285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1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0.25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63</v>
      </c>
      <c r="D10" s="19">
        <v>47</v>
      </c>
      <c r="E10" s="19">
        <v>9</v>
      </c>
      <c r="F10" s="14"/>
      <c r="G10" s="15">
        <v>176</v>
      </c>
      <c r="H10" s="15">
        <v>122</v>
      </c>
      <c r="I10" s="15">
        <v>102</v>
      </c>
      <c r="J10" s="16">
        <f t="shared" si="0"/>
        <v>0.35795454545454547</v>
      </c>
      <c r="K10" s="16">
        <f t="shared" si="0"/>
        <v>0.38524590163934425</v>
      </c>
      <c r="L10" s="17">
        <f t="shared" si="0"/>
        <v>8.8235294117647065E-2</v>
      </c>
      <c r="M10" s="18"/>
      <c r="N10" s="2"/>
      <c r="O10" s="2"/>
    </row>
    <row r="11" spans="1:15">
      <c r="A11" s="94" t="s">
        <v>6</v>
      </c>
      <c r="B11" s="95"/>
      <c r="C11" s="13">
        <v>28</v>
      </c>
      <c r="D11" s="13">
        <v>23</v>
      </c>
      <c r="E11" s="13">
        <v>11</v>
      </c>
      <c r="F11" s="14"/>
      <c r="G11" s="13">
        <v>102</v>
      </c>
      <c r="H11" s="13">
        <v>72</v>
      </c>
      <c r="I11" s="13">
        <v>54</v>
      </c>
      <c r="J11" s="16">
        <f t="shared" si="0"/>
        <v>0.27450980392156865</v>
      </c>
      <c r="K11" s="16">
        <f t="shared" si="0"/>
        <v>0.31944444444444442</v>
      </c>
      <c r="L11" s="17">
        <f t="shared" si="0"/>
        <v>0.20370370370370369</v>
      </c>
      <c r="M11" s="18"/>
      <c r="N11" s="2"/>
      <c r="O11" s="2"/>
    </row>
    <row r="12" spans="1:15">
      <c r="A12" s="94" t="s">
        <v>7</v>
      </c>
      <c r="B12" s="95"/>
      <c r="C12" s="13">
        <v>83</v>
      </c>
      <c r="D12" s="13">
        <v>56</v>
      </c>
      <c r="E12" s="13">
        <v>12</v>
      </c>
      <c r="F12" s="14"/>
      <c r="G12" s="13">
        <v>148</v>
      </c>
      <c r="H12" s="13">
        <v>84</v>
      </c>
      <c r="I12" s="13">
        <v>58</v>
      </c>
      <c r="J12" s="16">
        <f t="shared" si="0"/>
        <v>0.56081081081081086</v>
      </c>
      <c r="K12" s="16">
        <f t="shared" si="0"/>
        <v>0.66666666666666663</v>
      </c>
      <c r="L12" s="17">
        <f t="shared" si="0"/>
        <v>0.20689655172413793</v>
      </c>
      <c r="M12" s="18"/>
      <c r="N12" s="2"/>
      <c r="O12" s="2"/>
    </row>
    <row r="13" spans="1:15">
      <c r="A13" s="94" t="s">
        <v>8</v>
      </c>
      <c r="B13" s="95"/>
      <c r="C13" s="20">
        <v>21</v>
      </c>
      <c r="D13" s="20">
        <v>1</v>
      </c>
      <c r="E13" s="20">
        <v>1</v>
      </c>
      <c r="F13" s="14"/>
      <c r="G13" s="20">
        <v>26</v>
      </c>
      <c r="H13" s="20">
        <v>22</v>
      </c>
      <c r="I13" s="20">
        <v>17</v>
      </c>
      <c r="J13" s="16">
        <f t="shared" si="0"/>
        <v>0.80769230769230771</v>
      </c>
      <c r="K13" s="16">
        <f t="shared" si="0"/>
        <v>4.5454545454545456E-2</v>
      </c>
      <c r="L13" s="17">
        <f t="shared" si="0"/>
        <v>5.8823529411764705E-2</v>
      </c>
      <c r="M13" s="18"/>
      <c r="N13" s="2"/>
      <c r="O13" s="2"/>
    </row>
    <row r="14" spans="1:15">
      <c r="A14" s="85" t="s">
        <v>9</v>
      </c>
      <c r="B14" s="86"/>
      <c r="C14" s="19">
        <v>67</v>
      </c>
      <c r="D14" s="19">
        <v>20</v>
      </c>
      <c r="E14" s="19">
        <v>2</v>
      </c>
      <c r="F14" s="14"/>
      <c r="G14" s="15">
        <v>112</v>
      </c>
      <c r="H14" s="15">
        <v>58</v>
      </c>
      <c r="I14" s="15">
        <v>52</v>
      </c>
      <c r="J14" s="16">
        <f t="shared" si="0"/>
        <v>0.5982142857142857</v>
      </c>
      <c r="K14" s="16">
        <f t="shared" si="0"/>
        <v>0.34482758620689657</v>
      </c>
      <c r="L14" s="17">
        <f t="shared" si="0"/>
        <v>3.8461538461538464E-2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262</v>
      </c>
      <c r="D15" s="22">
        <f>D7+D14</f>
        <v>147</v>
      </c>
      <c r="E15" s="22">
        <f>E7+E14</f>
        <v>35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0.46453900709219859</v>
      </c>
      <c r="K15" s="26">
        <f t="shared" si="0"/>
        <v>0.41061452513966479</v>
      </c>
      <c r="L15" s="27">
        <f t="shared" si="0"/>
        <v>0.12367491166077739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35" t="s">
        <v>13</v>
      </c>
      <c r="C17" s="36">
        <v>5</v>
      </c>
      <c r="D17" s="19">
        <v>3</v>
      </c>
      <c r="E17" s="19">
        <v>0</v>
      </c>
      <c r="F17" s="37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0</v>
      </c>
      <c r="M17" s="18"/>
      <c r="N17" s="2"/>
      <c r="O17" s="2"/>
    </row>
    <row r="18" spans="1:15">
      <c r="A18" s="92"/>
      <c r="B18" s="35" t="s">
        <v>14</v>
      </c>
      <c r="C18" s="39">
        <v>11</v>
      </c>
      <c r="D18" s="38">
        <v>3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1"/>
        <v>0.42307692307692307</v>
      </c>
      <c r="K18" s="16">
        <f t="shared" si="1"/>
        <v>0.25</v>
      </c>
      <c r="L18" s="17">
        <f t="shared" si="1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82" t="s">
        <v>16</v>
      </c>
      <c r="B20" s="35" t="s">
        <v>13</v>
      </c>
      <c r="C20" s="39">
        <v>5</v>
      </c>
      <c r="D20" s="38">
        <v>3</v>
      </c>
      <c r="E20" s="38">
        <v>0</v>
      </c>
      <c r="F20" s="37"/>
      <c r="G20" s="39">
        <v>13</v>
      </c>
      <c r="H20" s="38">
        <v>5</v>
      </c>
      <c r="I20" s="38">
        <v>3</v>
      </c>
      <c r="J20" s="47">
        <f t="shared" si="1"/>
        <v>0.38461538461538464</v>
      </c>
      <c r="K20" s="47">
        <f t="shared" si="1"/>
        <v>0.6</v>
      </c>
      <c r="L20" s="48">
        <f t="shared" si="1"/>
        <v>0</v>
      </c>
      <c r="M20" s="18"/>
      <c r="N20" s="2"/>
      <c r="O20" s="2"/>
    </row>
    <row r="21" spans="1:15" ht="15.75" thickBot="1">
      <c r="A21" s="82"/>
      <c r="B21" s="35" t="s">
        <v>14</v>
      </c>
      <c r="C21" s="36">
        <v>34</v>
      </c>
      <c r="D21" s="19">
        <v>21</v>
      </c>
      <c r="E21" s="19">
        <v>8</v>
      </c>
      <c r="F21" s="37"/>
      <c r="G21" s="36">
        <v>51</v>
      </c>
      <c r="H21" s="19">
        <v>26</v>
      </c>
      <c r="I21" s="19">
        <v>18</v>
      </c>
      <c r="J21" s="16">
        <f t="shared" si="1"/>
        <v>0.66666666666666663</v>
      </c>
      <c r="K21" s="16">
        <f t="shared" si="1"/>
        <v>0.80769230769230771</v>
      </c>
      <c r="L21" s="17">
        <f t="shared" si="1"/>
        <v>0.44444444444444442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10</v>
      </c>
      <c r="D23" s="38">
        <v>6</v>
      </c>
      <c r="E23" s="38">
        <v>2</v>
      </c>
      <c r="F23" s="37"/>
      <c r="G23" s="39">
        <v>14</v>
      </c>
      <c r="H23" s="38">
        <v>6</v>
      </c>
      <c r="I23" s="38">
        <v>4</v>
      </c>
      <c r="J23" s="47">
        <f t="shared" si="1"/>
        <v>0.7142857142857143</v>
      </c>
      <c r="K23" s="47">
        <f t="shared" si="1"/>
        <v>1</v>
      </c>
      <c r="L23" s="48">
        <f t="shared" si="1"/>
        <v>0.5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32</v>
      </c>
      <c r="D24" s="19">
        <v>19</v>
      </c>
      <c r="E24" s="19">
        <v>7</v>
      </c>
      <c r="F24" s="37"/>
      <c r="G24" s="36">
        <v>34</v>
      </c>
      <c r="H24" s="19">
        <v>17</v>
      </c>
      <c r="I24" s="19">
        <v>12</v>
      </c>
      <c r="J24" s="16">
        <f t="shared" si="1"/>
        <v>0.94117647058823528</v>
      </c>
      <c r="K24" s="16">
        <f t="shared" si="1"/>
        <v>1.1176470588235294</v>
      </c>
      <c r="L24" s="17">
        <f t="shared" si="1"/>
        <v>0.58333333333333337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0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5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0.625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9</v>
      </c>
      <c r="D27" s="19">
        <v>4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0.47368421052631576</v>
      </c>
      <c r="K27" s="16">
        <f t="shared" si="1"/>
        <v>0.26666666666666666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10</v>
      </c>
      <c r="D30" s="19">
        <v>2</v>
      </c>
      <c r="E30" s="19">
        <v>0</v>
      </c>
      <c r="F30" s="37"/>
      <c r="G30" s="36">
        <v>23</v>
      </c>
      <c r="H30" s="19">
        <v>18</v>
      </c>
      <c r="I30" s="19">
        <v>16</v>
      </c>
      <c r="J30" s="16">
        <f t="shared" si="1"/>
        <v>0.43478260869565216</v>
      </c>
      <c r="K30" s="16">
        <f t="shared" si="1"/>
        <v>0.1111111111111111</v>
      </c>
      <c r="L30" s="17">
        <f t="shared" si="1"/>
        <v>0</v>
      </c>
      <c r="M30" s="18"/>
      <c r="N30" s="2"/>
      <c r="O30" s="2"/>
    </row>
    <row r="31" spans="1:15" ht="15.75" thickBot="1">
      <c r="A31" s="83"/>
      <c r="B31" s="40" t="s">
        <v>15</v>
      </c>
      <c r="C31" s="42">
        <v>46</v>
      </c>
      <c r="D31" s="41">
        <v>13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1"/>
        <v>0.83636363636363631</v>
      </c>
      <c r="K31" s="44">
        <f t="shared" si="1"/>
        <v>0.38235294117647056</v>
      </c>
      <c r="L31" s="45">
        <f t="shared" si="1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2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0.14285714285714285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9</v>
      </c>
      <c r="D36" s="19">
        <v>7</v>
      </c>
      <c r="E36" s="19">
        <v>4</v>
      </c>
      <c r="F36" s="37"/>
      <c r="G36" s="36">
        <v>25</v>
      </c>
      <c r="H36" s="19">
        <v>12</v>
      </c>
      <c r="I36" s="19">
        <v>7</v>
      </c>
      <c r="J36" s="16">
        <f t="shared" si="2"/>
        <v>0.36</v>
      </c>
      <c r="K36" s="16">
        <f>D36/H36</f>
        <v>0.58333333333333337</v>
      </c>
      <c r="L36" s="17">
        <f>E36/I36</f>
        <v>0.5714285714285714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4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0.66666666666666663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35" t="s">
        <v>13</v>
      </c>
      <c r="C38" s="39">
        <v>0</v>
      </c>
      <c r="D38" s="38">
        <v>0</v>
      </c>
      <c r="E38" s="38">
        <v>0</v>
      </c>
      <c r="F38" s="37"/>
      <c r="G38" s="39">
        <v>1</v>
      </c>
      <c r="H38" s="38">
        <v>0</v>
      </c>
      <c r="I38" s="38">
        <v>0</v>
      </c>
      <c r="J38" s="47">
        <f t="shared" si="2"/>
        <v>0</v>
      </c>
      <c r="K38" s="47">
        <v>0</v>
      </c>
      <c r="L38" s="48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0.33333333333333331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 ht="15.75" thickBot="1">
      <c r="A41" s="83" t="s">
        <v>23</v>
      </c>
      <c r="B41" s="35" t="s">
        <v>13</v>
      </c>
      <c r="C41" s="39">
        <v>35</v>
      </c>
      <c r="D41" s="38">
        <v>31</v>
      </c>
      <c r="E41" s="38">
        <v>6</v>
      </c>
      <c r="F41" s="37"/>
      <c r="G41" s="39">
        <v>118</v>
      </c>
      <c r="H41" s="38">
        <v>95</v>
      </c>
      <c r="I41" s="38">
        <v>83</v>
      </c>
      <c r="J41" s="47">
        <f t="shared" si="2"/>
        <v>0.29661016949152541</v>
      </c>
      <c r="K41" s="47">
        <f t="shared" si="2"/>
        <v>0.32631578947368423</v>
      </c>
      <c r="L41" s="48">
        <f t="shared" si="2"/>
        <v>7.2289156626506021E-2</v>
      </c>
      <c r="M41" s="18"/>
      <c r="N41" s="2"/>
      <c r="O41" s="2"/>
    </row>
    <row r="42" spans="1:15" ht="15.75" thickBot="1">
      <c r="A42" s="83"/>
      <c r="B42" s="40" t="s">
        <v>14</v>
      </c>
      <c r="C42" s="42">
        <v>78</v>
      </c>
      <c r="D42" s="41">
        <v>64</v>
      </c>
      <c r="E42" s="41">
        <v>13</v>
      </c>
      <c r="F42" s="43"/>
      <c r="G42" s="42">
        <v>250</v>
      </c>
      <c r="H42" s="41">
        <v>185</v>
      </c>
      <c r="I42" s="41">
        <v>147</v>
      </c>
      <c r="J42" s="44">
        <f t="shared" si="2"/>
        <v>0.312</v>
      </c>
      <c r="K42" s="44">
        <f t="shared" si="2"/>
        <v>0.34594594594594597</v>
      </c>
      <c r="L42" s="45">
        <f t="shared" si="2"/>
        <v>8.8435374149659865E-2</v>
      </c>
      <c r="M42" s="18"/>
      <c r="N42" s="2"/>
      <c r="O42" s="2"/>
    </row>
    <row r="43" spans="1:15" ht="15.75" thickBot="1">
      <c r="A43" s="82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5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1.6666666666666667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1</v>
      </c>
      <c r="D47" s="41">
        <v>0</v>
      </c>
      <c r="E47" s="41">
        <v>0</v>
      </c>
      <c r="F47" s="51"/>
      <c r="G47" s="42">
        <v>11</v>
      </c>
      <c r="H47" s="41">
        <v>8</v>
      </c>
      <c r="I47" s="41">
        <v>7</v>
      </c>
      <c r="J47" s="44">
        <f>C47/G47</f>
        <v>9.0909090909090912E-2</v>
      </c>
      <c r="K47" s="44">
        <f>D47/H47</f>
        <v>0</v>
      </c>
      <c r="L47" s="45">
        <f>E47/I47</f>
        <v>0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1</v>
      </c>
      <c r="D51" s="41">
        <v>0</v>
      </c>
      <c r="E51" s="41">
        <v>0</v>
      </c>
      <c r="F51" s="51"/>
      <c r="G51" s="42">
        <v>5</v>
      </c>
      <c r="H51" s="41">
        <v>3</v>
      </c>
      <c r="I51" s="41">
        <v>1</v>
      </c>
      <c r="J51" s="44">
        <f>C51/G51</f>
        <v>0.2</v>
      </c>
      <c r="K51" s="44">
        <f>D51/H51</f>
        <v>0</v>
      </c>
      <c r="L51" s="45">
        <f>E51/I51</f>
        <v>0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1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51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52</v>
      </c>
      <c r="D6" s="7" t="s">
        <v>53</v>
      </c>
      <c r="E6" s="7" t="s">
        <v>54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176</v>
      </c>
      <c r="D7" s="13">
        <v>114</v>
      </c>
      <c r="E7" s="13">
        <v>23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0.38938053097345132</v>
      </c>
      <c r="K7" s="16">
        <f t="shared" si="0"/>
        <v>0.38</v>
      </c>
      <c r="L7" s="17">
        <f t="shared" si="0"/>
        <v>9.9567099567099568E-2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0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61</v>
      </c>
      <c r="D10" s="19">
        <v>42</v>
      </c>
      <c r="E10" s="19">
        <v>6</v>
      </c>
      <c r="F10" s="14"/>
      <c r="G10" s="15">
        <v>176</v>
      </c>
      <c r="H10" s="15">
        <v>122</v>
      </c>
      <c r="I10" s="15">
        <v>102</v>
      </c>
      <c r="J10" s="16">
        <f t="shared" si="0"/>
        <v>0.34659090909090912</v>
      </c>
      <c r="K10" s="16">
        <f t="shared" si="0"/>
        <v>0.34426229508196721</v>
      </c>
      <c r="L10" s="17">
        <f t="shared" si="0"/>
        <v>5.8823529411764705E-2</v>
      </c>
      <c r="M10" s="18"/>
      <c r="N10" s="2"/>
      <c r="O10" s="2"/>
    </row>
    <row r="11" spans="1:15">
      <c r="A11" s="94" t="s">
        <v>6</v>
      </c>
      <c r="B11" s="95"/>
      <c r="C11" s="13">
        <v>27</v>
      </c>
      <c r="D11" s="13">
        <v>21</v>
      </c>
      <c r="E11" s="13">
        <v>8</v>
      </c>
      <c r="F11" s="14"/>
      <c r="G11" s="13">
        <v>102</v>
      </c>
      <c r="H11" s="13">
        <v>72</v>
      </c>
      <c r="I11" s="13">
        <v>54</v>
      </c>
      <c r="J11" s="16">
        <f t="shared" si="0"/>
        <v>0.26470588235294118</v>
      </c>
      <c r="K11" s="16">
        <f t="shared" si="0"/>
        <v>0.29166666666666669</v>
      </c>
      <c r="L11" s="17">
        <f t="shared" si="0"/>
        <v>0.14814814814814814</v>
      </c>
      <c r="M11" s="18"/>
      <c r="N11" s="2"/>
      <c r="O11" s="2"/>
    </row>
    <row r="12" spans="1:15">
      <c r="A12" s="94" t="s">
        <v>7</v>
      </c>
      <c r="B12" s="95"/>
      <c r="C12" s="13">
        <v>79</v>
      </c>
      <c r="D12" s="13">
        <v>50</v>
      </c>
      <c r="E12" s="13">
        <v>8</v>
      </c>
      <c r="F12" s="14"/>
      <c r="G12" s="13">
        <v>148</v>
      </c>
      <c r="H12" s="13">
        <v>84</v>
      </c>
      <c r="I12" s="13">
        <v>58</v>
      </c>
      <c r="J12" s="16">
        <f t="shared" si="0"/>
        <v>0.53378378378378377</v>
      </c>
      <c r="K12" s="16">
        <f t="shared" si="0"/>
        <v>0.59523809523809523</v>
      </c>
      <c r="L12" s="17">
        <f t="shared" si="0"/>
        <v>0.13793103448275862</v>
      </c>
      <c r="M12" s="18"/>
      <c r="N12" s="2"/>
      <c r="O12" s="2"/>
    </row>
    <row r="13" spans="1:15">
      <c r="A13" s="94" t="s">
        <v>8</v>
      </c>
      <c r="B13" s="95"/>
      <c r="C13" s="20">
        <v>9</v>
      </c>
      <c r="D13" s="20">
        <v>1</v>
      </c>
      <c r="E13" s="20">
        <v>1</v>
      </c>
      <c r="F13" s="14"/>
      <c r="G13" s="20">
        <v>26</v>
      </c>
      <c r="H13" s="20">
        <v>22</v>
      </c>
      <c r="I13" s="20">
        <v>17</v>
      </c>
      <c r="J13" s="16">
        <f t="shared" si="0"/>
        <v>0.34615384615384615</v>
      </c>
      <c r="K13" s="16">
        <f t="shared" si="0"/>
        <v>4.5454545454545456E-2</v>
      </c>
      <c r="L13" s="17">
        <f t="shared" si="0"/>
        <v>5.8823529411764705E-2</v>
      </c>
      <c r="M13" s="18"/>
      <c r="N13" s="2"/>
      <c r="O13" s="2"/>
    </row>
    <row r="14" spans="1:15">
      <c r="A14" s="85" t="s">
        <v>9</v>
      </c>
      <c r="B14" s="86"/>
      <c r="C14" s="19">
        <v>66</v>
      </c>
      <c r="D14" s="19">
        <v>21</v>
      </c>
      <c r="E14" s="19">
        <v>2</v>
      </c>
      <c r="F14" s="14"/>
      <c r="G14" s="15">
        <v>112</v>
      </c>
      <c r="H14" s="15">
        <v>58</v>
      </c>
      <c r="I14" s="15">
        <v>52</v>
      </c>
      <c r="J14" s="16">
        <f t="shared" si="0"/>
        <v>0.5892857142857143</v>
      </c>
      <c r="K14" s="16">
        <f t="shared" si="0"/>
        <v>0.36206896551724138</v>
      </c>
      <c r="L14" s="17">
        <f t="shared" si="0"/>
        <v>3.8461538461538464E-2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242</v>
      </c>
      <c r="D15" s="22">
        <f>D7+D14</f>
        <v>135</v>
      </c>
      <c r="E15" s="22">
        <f>E7+E14</f>
        <v>25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0.42907801418439717</v>
      </c>
      <c r="K15" s="26">
        <f t="shared" si="0"/>
        <v>0.37709497206703912</v>
      </c>
      <c r="L15" s="27">
        <f t="shared" si="0"/>
        <v>8.8339222614840993E-2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35" t="s">
        <v>13</v>
      </c>
      <c r="C17" s="36">
        <v>5</v>
      </c>
      <c r="D17" s="19">
        <v>3</v>
      </c>
      <c r="E17" s="19">
        <v>0</v>
      </c>
      <c r="F17" s="37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0</v>
      </c>
      <c r="M17" s="18"/>
      <c r="N17" s="2"/>
      <c r="O17" s="2"/>
    </row>
    <row r="18" spans="1:15">
      <c r="A18" s="92"/>
      <c r="B18" s="35" t="s">
        <v>14</v>
      </c>
      <c r="C18" s="39">
        <v>10</v>
      </c>
      <c r="D18" s="38">
        <v>5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1"/>
        <v>0.38461538461538464</v>
      </c>
      <c r="K18" s="16">
        <f t="shared" si="1"/>
        <v>0.41666666666666669</v>
      </c>
      <c r="L18" s="17">
        <f t="shared" si="1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1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82" t="s">
        <v>16</v>
      </c>
      <c r="B20" s="35" t="s">
        <v>13</v>
      </c>
      <c r="C20" s="39">
        <v>5</v>
      </c>
      <c r="D20" s="38">
        <v>2</v>
      </c>
      <c r="E20" s="38">
        <v>0</v>
      </c>
      <c r="F20" s="37"/>
      <c r="G20" s="39">
        <v>13</v>
      </c>
      <c r="H20" s="38">
        <v>5</v>
      </c>
      <c r="I20" s="38">
        <v>3</v>
      </c>
      <c r="J20" s="47">
        <f t="shared" si="1"/>
        <v>0.38461538461538464</v>
      </c>
      <c r="K20" s="47">
        <f t="shared" si="1"/>
        <v>0.4</v>
      </c>
      <c r="L20" s="48">
        <f t="shared" si="1"/>
        <v>0</v>
      </c>
      <c r="M20" s="18"/>
      <c r="N20" s="2"/>
      <c r="O20" s="2"/>
    </row>
    <row r="21" spans="1:15" ht="15.75" thickBot="1">
      <c r="A21" s="82"/>
      <c r="B21" s="35" t="s">
        <v>14</v>
      </c>
      <c r="C21" s="36">
        <v>28</v>
      </c>
      <c r="D21" s="19">
        <v>21</v>
      </c>
      <c r="E21" s="19">
        <v>7</v>
      </c>
      <c r="F21" s="37"/>
      <c r="G21" s="36">
        <v>51</v>
      </c>
      <c r="H21" s="19">
        <v>26</v>
      </c>
      <c r="I21" s="19">
        <v>18</v>
      </c>
      <c r="J21" s="16">
        <f t="shared" si="1"/>
        <v>0.5490196078431373</v>
      </c>
      <c r="K21" s="16">
        <f t="shared" si="1"/>
        <v>0.80769230769230771</v>
      </c>
      <c r="L21" s="17">
        <f t="shared" si="1"/>
        <v>0.3888888888888889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10</v>
      </c>
      <c r="D23" s="38">
        <v>6</v>
      </c>
      <c r="E23" s="38">
        <v>1</v>
      </c>
      <c r="F23" s="37"/>
      <c r="G23" s="39">
        <v>14</v>
      </c>
      <c r="H23" s="38">
        <v>6</v>
      </c>
      <c r="I23" s="38">
        <v>4</v>
      </c>
      <c r="J23" s="47">
        <f t="shared" si="1"/>
        <v>0.7142857142857143</v>
      </c>
      <c r="K23" s="47">
        <f t="shared" si="1"/>
        <v>1</v>
      </c>
      <c r="L23" s="48">
        <f t="shared" si="1"/>
        <v>0.25</v>
      </c>
      <c r="M23" s="18"/>
      <c r="N23" s="2"/>
      <c r="O23" s="2"/>
    </row>
    <row r="24" spans="1:15" ht="15.75" thickBot="1">
      <c r="A24" s="82"/>
      <c r="B24" s="35" t="s">
        <v>14</v>
      </c>
      <c r="C24" s="36">
        <v>30</v>
      </c>
      <c r="D24" s="19">
        <v>17</v>
      </c>
      <c r="E24" s="19">
        <v>3</v>
      </c>
      <c r="F24" s="37"/>
      <c r="G24" s="36">
        <v>34</v>
      </c>
      <c r="H24" s="19">
        <v>17</v>
      </c>
      <c r="I24" s="19">
        <v>12</v>
      </c>
      <c r="J24" s="16">
        <f t="shared" si="1"/>
        <v>0.88235294117647056</v>
      </c>
      <c r="K24" s="16">
        <f t="shared" si="1"/>
        <v>1</v>
      </c>
      <c r="L24" s="17">
        <f t="shared" si="1"/>
        <v>0.25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1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0.25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5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0.625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7</v>
      </c>
      <c r="D27" s="19">
        <v>4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0.36842105263157893</v>
      </c>
      <c r="K27" s="16">
        <f t="shared" si="1"/>
        <v>0.26666666666666666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10</v>
      </c>
      <c r="D30" s="19">
        <v>0</v>
      </c>
      <c r="E30" s="19">
        <v>0</v>
      </c>
      <c r="F30" s="37"/>
      <c r="G30" s="36">
        <v>23</v>
      </c>
      <c r="H30" s="19">
        <v>18</v>
      </c>
      <c r="I30" s="19">
        <v>16</v>
      </c>
      <c r="J30" s="16">
        <f t="shared" si="1"/>
        <v>0.43478260869565216</v>
      </c>
      <c r="K30" s="16">
        <f t="shared" si="1"/>
        <v>0</v>
      </c>
      <c r="L30" s="17">
        <f t="shared" si="1"/>
        <v>0</v>
      </c>
      <c r="M30" s="18"/>
      <c r="N30" s="2"/>
      <c r="O30" s="2"/>
    </row>
    <row r="31" spans="1:15" ht="15.75" thickBot="1">
      <c r="A31" s="83"/>
      <c r="B31" s="40" t="s">
        <v>15</v>
      </c>
      <c r="C31" s="42">
        <v>45</v>
      </c>
      <c r="D31" s="41">
        <v>13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1"/>
        <v>0.81818181818181823</v>
      </c>
      <c r="K31" s="44">
        <f t="shared" si="1"/>
        <v>0.38235294117647056</v>
      </c>
      <c r="L31" s="45">
        <f t="shared" si="1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2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0.14285714285714285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0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9</v>
      </c>
      <c r="D36" s="19">
        <v>7</v>
      </c>
      <c r="E36" s="19">
        <v>4</v>
      </c>
      <c r="F36" s="37"/>
      <c r="G36" s="36">
        <v>25</v>
      </c>
      <c r="H36" s="19">
        <v>12</v>
      </c>
      <c r="I36" s="19">
        <v>7</v>
      </c>
      <c r="J36" s="16">
        <f t="shared" si="2"/>
        <v>0.36</v>
      </c>
      <c r="K36" s="16">
        <f>D36/H36</f>
        <v>0.58333333333333337</v>
      </c>
      <c r="L36" s="17">
        <f>E36/I36</f>
        <v>0.5714285714285714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4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0.66666666666666663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35" t="s">
        <v>13</v>
      </c>
      <c r="C38" s="39">
        <v>0</v>
      </c>
      <c r="D38" s="38">
        <v>0</v>
      </c>
      <c r="E38" s="38">
        <v>0</v>
      </c>
      <c r="F38" s="37"/>
      <c r="G38" s="39">
        <v>1</v>
      </c>
      <c r="H38" s="38">
        <v>0</v>
      </c>
      <c r="I38" s="38">
        <v>0</v>
      </c>
      <c r="J38" s="47">
        <f t="shared" si="2"/>
        <v>0</v>
      </c>
      <c r="K38" s="47">
        <v>0</v>
      </c>
      <c r="L38" s="48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2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0.33333333333333331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 ht="15.75" thickBot="1">
      <c r="A41" s="83" t="s">
        <v>23</v>
      </c>
      <c r="B41" s="35" t="s">
        <v>13</v>
      </c>
      <c r="C41" s="39">
        <v>33</v>
      </c>
      <c r="D41" s="38">
        <v>27</v>
      </c>
      <c r="E41" s="38">
        <v>4</v>
      </c>
      <c r="F41" s="37"/>
      <c r="G41" s="39">
        <v>118</v>
      </c>
      <c r="H41" s="38">
        <v>95</v>
      </c>
      <c r="I41" s="38">
        <v>83</v>
      </c>
      <c r="J41" s="47">
        <f t="shared" si="2"/>
        <v>0.27966101694915252</v>
      </c>
      <c r="K41" s="47">
        <f t="shared" si="2"/>
        <v>0.28421052631578947</v>
      </c>
      <c r="L41" s="48">
        <f t="shared" si="2"/>
        <v>4.8192771084337352E-2</v>
      </c>
      <c r="M41" s="18"/>
      <c r="N41" s="2"/>
      <c r="O41" s="2"/>
    </row>
    <row r="42" spans="1:15" ht="15.75" thickBot="1">
      <c r="A42" s="83"/>
      <c r="B42" s="40" t="s">
        <v>14</v>
      </c>
      <c r="C42" s="42">
        <v>73</v>
      </c>
      <c r="D42" s="41">
        <v>54</v>
      </c>
      <c r="E42" s="41">
        <v>8</v>
      </c>
      <c r="F42" s="43"/>
      <c r="G42" s="42">
        <v>250</v>
      </c>
      <c r="H42" s="41">
        <v>185</v>
      </c>
      <c r="I42" s="41">
        <v>147</v>
      </c>
      <c r="J42" s="44">
        <f t="shared" si="2"/>
        <v>0.29199999999999998</v>
      </c>
      <c r="K42" s="44">
        <f t="shared" si="2"/>
        <v>0.29189189189189191</v>
      </c>
      <c r="L42" s="45">
        <f t="shared" si="2"/>
        <v>5.4421768707482991E-2</v>
      </c>
      <c r="M42" s="18"/>
      <c r="N42" s="2"/>
      <c r="O42" s="2"/>
    </row>
    <row r="43" spans="1:15" ht="15.75" thickBot="1">
      <c r="A43" s="82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0</v>
      </c>
      <c r="D47" s="41">
        <v>0</v>
      </c>
      <c r="E47" s="41">
        <v>0</v>
      </c>
      <c r="F47" s="51"/>
      <c r="G47" s="42">
        <v>11</v>
      </c>
      <c r="H47" s="41">
        <v>8</v>
      </c>
      <c r="I47" s="41">
        <v>7</v>
      </c>
      <c r="J47" s="44">
        <f>C47/G47</f>
        <v>0</v>
      </c>
      <c r="K47" s="44">
        <f>D47/H47</f>
        <v>0</v>
      </c>
      <c r="L47" s="45">
        <f>E47/I47</f>
        <v>0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0</v>
      </c>
      <c r="D51" s="41">
        <v>0</v>
      </c>
      <c r="E51" s="41">
        <v>0</v>
      </c>
      <c r="F51" s="51"/>
      <c r="G51" s="42">
        <v>5</v>
      </c>
      <c r="H51" s="41">
        <v>3</v>
      </c>
      <c r="I51" s="41">
        <v>1</v>
      </c>
      <c r="J51" s="44">
        <f>C51/G51</f>
        <v>0</v>
      </c>
      <c r="K51" s="44">
        <f>D51/H51</f>
        <v>0</v>
      </c>
      <c r="L51" s="45">
        <f>E51/I51</f>
        <v>0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0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32" sqref="A32:A34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47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48</v>
      </c>
      <c r="D6" s="7" t="s">
        <v>49</v>
      </c>
      <c r="E6" s="7" t="s">
        <v>50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159</v>
      </c>
      <c r="D7" s="13">
        <v>102</v>
      </c>
      <c r="E7" s="13">
        <v>18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0.35176991150442477</v>
      </c>
      <c r="K7" s="16">
        <f t="shared" si="0"/>
        <v>0.34</v>
      </c>
      <c r="L7" s="17">
        <f t="shared" si="0"/>
        <v>7.792207792207792E-2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0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54</v>
      </c>
      <c r="D10" s="19">
        <v>38</v>
      </c>
      <c r="E10" s="19">
        <v>2</v>
      </c>
      <c r="F10" s="14"/>
      <c r="G10" s="15">
        <v>176</v>
      </c>
      <c r="H10" s="15">
        <v>122</v>
      </c>
      <c r="I10" s="15">
        <v>102</v>
      </c>
      <c r="J10" s="16">
        <f t="shared" si="0"/>
        <v>0.30681818181818182</v>
      </c>
      <c r="K10" s="16">
        <f t="shared" si="0"/>
        <v>0.31147540983606559</v>
      </c>
      <c r="L10" s="17">
        <f t="shared" si="0"/>
        <v>1.9607843137254902E-2</v>
      </c>
      <c r="M10" s="18"/>
      <c r="N10" s="2"/>
      <c r="O10" s="2"/>
    </row>
    <row r="11" spans="1:15">
      <c r="A11" s="94" t="s">
        <v>6</v>
      </c>
      <c r="B11" s="95"/>
      <c r="C11" s="13">
        <v>22</v>
      </c>
      <c r="D11" s="13">
        <v>20</v>
      </c>
      <c r="E11" s="13">
        <v>8</v>
      </c>
      <c r="F11" s="14"/>
      <c r="G11" s="13">
        <v>102</v>
      </c>
      <c r="H11" s="13">
        <v>72</v>
      </c>
      <c r="I11" s="13">
        <v>54</v>
      </c>
      <c r="J11" s="16">
        <f t="shared" si="0"/>
        <v>0.21568627450980393</v>
      </c>
      <c r="K11" s="16">
        <f t="shared" si="0"/>
        <v>0.27777777777777779</v>
      </c>
      <c r="L11" s="17">
        <f t="shared" si="0"/>
        <v>0.14814814814814814</v>
      </c>
      <c r="M11" s="18"/>
      <c r="N11" s="2"/>
      <c r="O11" s="2"/>
    </row>
    <row r="12" spans="1:15">
      <c r="A12" s="94" t="s">
        <v>7</v>
      </c>
      <c r="B12" s="95"/>
      <c r="C12" s="13">
        <v>62</v>
      </c>
      <c r="D12" s="13">
        <v>43</v>
      </c>
      <c r="E12" s="13">
        <v>7</v>
      </c>
      <c r="F12" s="14"/>
      <c r="G12" s="13">
        <v>148</v>
      </c>
      <c r="H12" s="13">
        <v>84</v>
      </c>
      <c r="I12" s="13">
        <v>58</v>
      </c>
      <c r="J12" s="16">
        <f t="shared" si="0"/>
        <v>0.41891891891891891</v>
      </c>
      <c r="K12" s="16">
        <f t="shared" si="0"/>
        <v>0.51190476190476186</v>
      </c>
      <c r="L12" s="17">
        <f t="shared" si="0"/>
        <v>0.1206896551724138</v>
      </c>
      <c r="M12" s="18"/>
      <c r="N12" s="2"/>
      <c r="O12" s="2"/>
    </row>
    <row r="13" spans="1:15">
      <c r="A13" s="94" t="s">
        <v>8</v>
      </c>
      <c r="B13" s="95"/>
      <c r="C13" s="20">
        <v>21</v>
      </c>
      <c r="D13" s="20">
        <v>1</v>
      </c>
      <c r="E13" s="20">
        <v>1</v>
      </c>
      <c r="F13" s="14"/>
      <c r="G13" s="20">
        <v>26</v>
      </c>
      <c r="H13" s="20">
        <v>22</v>
      </c>
      <c r="I13" s="20">
        <v>17</v>
      </c>
      <c r="J13" s="16">
        <f t="shared" si="0"/>
        <v>0.80769230769230771</v>
      </c>
      <c r="K13" s="16">
        <f t="shared" si="0"/>
        <v>4.5454545454545456E-2</v>
      </c>
      <c r="L13" s="17">
        <f t="shared" si="0"/>
        <v>5.8823529411764705E-2</v>
      </c>
      <c r="M13" s="18"/>
      <c r="N13" s="2"/>
      <c r="O13" s="2"/>
    </row>
    <row r="14" spans="1:15">
      <c r="A14" s="85" t="s">
        <v>9</v>
      </c>
      <c r="B14" s="86"/>
      <c r="C14" s="19">
        <v>65</v>
      </c>
      <c r="D14" s="19">
        <v>21</v>
      </c>
      <c r="E14" s="19">
        <v>1</v>
      </c>
      <c r="F14" s="14"/>
      <c r="G14" s="15">
        <v>112</v>
      </c>
      <c r="H14" s="15">
        <v>58</v>
      </c>
      <c r="I14" s="15">
        <v>52</v>
      </c>
      <c r="J14" s="16">
        <f t="shared" si="0"/>
        <v>0.5803571428571429</v>
      </c>
      <c r="K14" s="16">
        <f t="shared" si="0"/>
        <v>0.36206896551724138</v>
      </c>
      <c r="L14" s="17">
        <f t="shared" si="0"/>
        <v>1.9230769230769232E-2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224</v>
      </c>
      <c r="D15" s="22">
        <f>D7+D14</f>
        <v>123</v>
      </c>
      <c r="E15" s="22">
        <f>E7+E14</f>
        <v>19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0.3971631205673759</v>
      </c>
      <c r="K15" s="26">
        <f t="shared" si="0"/>
        <v>0.34357541899441341</v>
      </c>
      <c r="L15" s="27">
        <f t="shared" si="0"/>
        <v>6.7137809187279157E-2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35" t="s">
        <v>13</v>
      </c>
      <c r="C17" s="36">
        <v>5</v>
      </c>
      <c r="D17" s="19">
        <v>3</v>
      </c>
      <c r="E17" s="19">
        <v>0</v>
      </c>
      <c r="F17" s="37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1</v>
      </c>
      <c r="L17" s="17">
        <f t="shared" si="1"/>
        <v>0</v>
      </c>
      <c r="M17" s="18"/>
      <c r="N17" s="2"/>
      <c r="O17" s="2"/>
    </row>
    <row r="18" spans="1:15">
      <c r="A18" s="92"/>
      <c r="B18" s="35" t="s">
        <v>14</v>
      </c>
      <c r="C18" s="39">
        <v>10</v>
      </c>
      <c r="D18" s="38">
        <v>5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1"/>
        <v>0.38461538461538464</v>
      </c>
      <c r="K18" s="16">
        <f t="shared" si="1"/>
        <v>0.41666666666666669</v>
      </c>
      <c r="L18" s="17">
        <f t="shared" si="1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82" t="s">
        <v>16</v>
      </c>
      <c r="B20" s="35" t="s">
        <v>13</v>
      </c>
      <c r="C20" s="39">
        <v>4</v>
      </c>
      <c r="D20" s="38">
        <v>1</v>
      </c>
      <c r="E20" s="38">
        <v>0</v>
      </c>
      <c r="F20" s="37"/>
      <c r="G20" s="39">
        <v>13</v>
      </c>
      <c r="H20" s="38">
        <v>5</v>
      </c>
      <c r="I20" s="38">
        <v>3</v>
      </c>
      <c r="J20" s="47">
        <f t="shared" si="1"/>
        <v>0.30769230769230771</v>
      </c>
      <c r="K20" s="47">
        <f t="shared" si="1"/>
        <v>0.2</v>
      </c>
      <c r="L20" s="48">
        <f t="shared" si="1"/>
        <v>0</v>
      </c>
      <c r="M20" s="18"/>
      <c r="N20" s="2"/>
      <c r="O20" s="2"/>
    </row>
    <row r="21" spans="1:15" ht="15.75" thickBot="1">
      <c r="A21" s="82"/>
      <c r="B21" s="35" t="s">
        <v>14</v>
      </c>
      <c r="C21" s="36">
        <v>27</v>
      </c>
      <c r="D21" s="19">
        <v>18</v>
      </c>
      <c r="E21" s="19">
        <v>7</v>
      </c>
      <c r="F21" s="37"/>
      <c r="G21" s="36">
        <v>51</v>
      </c>
      <c r="H21" s="19">
        <v>26</v>
      </c>
      <c r="I21" s="19">
        <v>18</v>
      </c>
      <c r="J21" s="16">
        <f t="shared" si="1"/>
        <v>0.52941176470588236</v>
      </c>
      <c r="K21" s="16">
        <f t="shared" si="1"/>
        <v>0.69230769230769229</v>
      </c>
      <c r="L21" s="17">
        <f t="shared" si="1"/>
        <v>0.3888888888888889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9</v>
      </c>
      <c r="D23" s="38">
        <v>6</v>
      </c>
      <c r="E23" s="38">
        <v>0</v>
      </c>
      <c r="F23" s="37"/>
      <c r="G23" s="39">
        <v>14</v>
      </c>
      <c r="H23" s="38">
        <v>6</v>
      </c>
      <c r="I23" s="38">
        <v>4</v>
      </c>
      <c r="J23" s="47">
        <f t="shared" si="1"/>
        <v>0.6428571428571429</v>
      </c>
      <c r="K23" s="47">
        <f t="shared" si="1"/>
        <v>1</v>
      </c>
      <c r="L23" s="48">
        <f t="shared" si="1"/>
        <v>0</v>
      </c>
      <c r="M23" s="18"/>
      <c r="N23" s="2"/>
      <c r="O23" s="2"/>
    </row>
    <row r="24" spans="1:15" ht="15.75" thickBot="1">
      <c r="A24" s="82"/>
      <c r="B24" s="35" t="s">
        <v>14</v>
      </c>
      <c r="C24" s="36">
        <v>28</v>
      </c>
      <c r="D24" s="19">
        <v>16</v>
      </c>
      <c r="E24" s="19">
        <v>2</v>
      </c>
      <c r="F24" s="37"/>
      <c r="G24" s="36">
        <v>34</v>
      </c>
      <c r="H24" s="19">
        <v>17</v>
      </c>
      <c r="I24" s="19">
        <v>12</v>
      </c>
      <c r="J24" s="16">
        <f t="shared" si="1"/>
        <v>0.82352941176470584</v>
      </c>
      <c r="K24" s="16">
        <f t="shared" si="1"/>
        <v>0.94117647058823528</v>
      </c>
      <c r="L24" s="17">
        <f t="shared" si="1"/>
        <v>0.16666666666666666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1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0.25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5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0.625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7</v>
      </c>
      <c r="D27" s="19">
        <v>4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0.36842105263157893</v>
      </c>
      <c r="K27" s="16">
        <f t="shared" si="1"/>
        <v>0.26666666666666666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2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1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8</v>
      </c>
      <c r="D30" s="19">
        <v>0</v>
      </c>
      <c r="E30" s="19">
        <v>0</v>
      </c>
      <c r="F30" s="37"/>
      <c r="G30" s="36">
        <v>23</v>
      </c>
      <c r="H30" s="19">
        <v>18</v>
      </c>
      <c r="I30" s="19">
        <v>16</v>
      </c>
      <c r="J30" s="16">
        <f t="shared" si="1"/>
        <v>0.34782608695652173</v>
      </c>
      <c r="K30" s="16">
        <f t="shared" si="1"/>
        <v>0</v>
      </c>
      <c r="L30" s="17">
        <f t="shared" si="1"/>
        <v>0</v>
      </c>
      <c r="M30" s="18"/>
      <c r="N30" s="2"/>
      <c r="O30" s="2"/>
    </row>
    <row r="31" spans="1:15" ht="15.75" thickBot="1">
      <c r="A31" s="83"/>
      <c r="B31" s="40" t="s">
        <v>15</v>
      </c>
      <c r="C31" s="42">
        <v>44</v>
      </c>
      <c r="D31" s="41">
        <v>13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1"/>
        <v>0.8</v>
      </c>
      <c r="K31" s="44">
        <f t="shared" si="1"/>
        <v>0.38235294117647056</v>
      </c>
      <c r="L31" s="45">
        <f t="shared" si="1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1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7.1428571428571425E-2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1</v>
      </c>
      <c r="D35" s="38">
        <v>1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0.5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9</v>
      </c>
      <c r="D36" s="19">
        <v>8</v>
      </c>
      <c r="E36" s="19">
        <v>4</v>
      </c>
      <c r="F36" s="37"/>
      <c r="G36" s="36">
        <v>25</v>
      </c>
      <c r="H36" s="19">
        <v>12</v>
      </c>
      <c r="I36" s="19">
        <v>7</v>
      </c>
      <c r="J36" s="16">
        <f t="shared" si="2"/>
        <v>0.36</v>
      </c>
      <c r="K36" s="16">
        <f>D36/H36</f>
        <v>0.66666666666666663</v>
      </c>
      <c r="L36" s="17">
        <f>E36/I36</f>
        <v>0.5714285714285714</v>
      </c>
      <c r="M36" s="18"/>
      <c r="N36" s="2"/>
      <c r="O36" s="2"/>
    </row>
    <row r="37" spans="1:15" ht="15.75" thickBot="1">
      <c r="A37" s="83"/>
      <c r="B37" s="40" t="s">
        <v>15</v>
      </c>
      <c r="C37" s="42">
        <v>7</v>
      </c>
      <c r="D37" s="41">
        <v>4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0.63636363636363635</v>
      </c>
      <c r="K37" s="44">
        <f>D37/H37</f>
        <v>0.66666666666666663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35" t="s">
        <v>13</v>
      </c>
      <c r="C38" s="39">
        <v>0</v>
      </c>
      <c r="D38" s="38">
        <v>0</v>
      </c>
      <c r="E38" s="38">
        <v>0</v>
      </c>
      <c r="F38" s="37"/>
      <c r="G38" s="39">
        <v>1</v>
      </c>
      <c r="H38" s="38">
        <v>0</v>
      </c>
      <c r="I38" s="38">
        <v>0</v>
      </c>
      <c r="J38" s="47">
        <f t="shared" si="2"/>
        <v>0</v>
      </c>
      <c r="K38" s="47">
        <v>0</v>
      </c>
      <c r="L38" s="48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0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0.33333333333333331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 ht="15.75" thickBot="1">
      <c r="A41" s="83" t="s">
        <v>23</v>
      </c>
      <c r="B41" s="35" t="s">
        <v>13</v>
      </c>
      <c r="C41" s="39">
        <v>27</v>
      </c>
      <c r="D41" s="38">
        <v>23</v>
      </c>
      <c r="E41" s="38">
        <v>1</v>
      </c>
      <c r="F41" s="37"/>
      <c r="G41" s="39">
        <v>118</v>
      </c>
      <c r="H41" s="38">
        <v>95</v>
      </c>
      <c r="I41" s="38">
        <v>83</v>
      </c>
      <c r="J41" s="47">
        <f t="shared" si="2"/>
        <v>0.2288135593220339</v>
      </c>
      <c r="K41" s="47">
        <f t="shared" si="2"/>
        <v>0.24210526315789474</v>
      </c>
      <c r="L41" s="48">
        <f t="shared" si="2"/>
        <v>1.2048192771084338E-2</v>
      </c>
      <c r="M41" s="18"/>
      <c r="N41" s="2"/>
      <c r="O41" s="2"/>
    </row>
    <row r="42" spans="1:15" ht="15.75" thickBot="1">
      <c r="A42" s="83"/>
      <c r="B42" s="40" t="s">
        <v>14</v>
      </c>
      <c r="C42" s="42">
        <v>61</v>
      </c>
      <c r="D42" s="41">
        <v>47</v>
      </c>
      <c r="E42" s="41">
        <v>4</v>
      </c>
      <c r="F42" s="43"/>
      <c r="G42" s="42">
        <v>250</v>
      </c>
      <c r="H42" s="41">
        <v>185</v>
      </c>
      <c r="I42" s="41">
        <v>147</v>
      </c>
      <c r="J42" s="44">
        <f t="shared" si="2"/>
        <v>0.24399999999999999</v>
      </c>
      <c r="K42" s="44">
        <f t="shared" si="2"/>
        <v>0.25405405405405407</v>
      </c>
      <c r="L42" s="45">
        <f t="shared" si="2"/>
        <v>2.7210884353741496E-2</v>
      </c>
      <c r="M42" s="18"/>
      <c r="N42" s="2"/>
      <c r="O42" s="2"/>
    </row>
    <row r="43" spans="1:15" ht="15.75" thickBot="1">
      <c r="A43" s="82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4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1.3333333333333333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0</v>
      </c>
      <c r="D47" s="41">
        <v>0</v>
      </c>
      <c r="E47" s="41">
        <v>0</v>
      </c>
      <c r="F47" s="51"/>
      <c r="G47" s="42">
        <v>11</v>
      </c>
      <c r="H47" s="41">
        <v>8</v>
      </c>
      <c r="I47" s="41">
        <v>7</v>
      </c>
      <c r="J47" s="44">
        <f>C47/G47</f>
        <v>0</v>
      </c>
      <c r="K47" s="44">
        <f>D47/H47</f>
        <v>0</v>
      </c>
      <c r="L47" s="45">
        <f>E47/I47</f>
        <v>0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0</v>
      </c>
      <c r="D51" s="41">
        <v>0</v>
      </c>
      <c r="E51" s="41">
        <v>0</v>
      </c>
      <c r="F51" s="51"/>
      <c r="G51" s="42">
        <v>5</v>
      </c>
      <c r="H51" s="41">
        <v>3</v>
      </c>
      <c r="I51" s="41">
        <v>1</v>
      </c>
      <c r="J51" s="44">
        <f>C51/G51</f>
        <v>0</v>
      </c>
      <c r="K51" s="44">
        <f>D51/H51</f>
        <v>0</v>
      </c>
      <c r="L51" s="45">
        <f>E51/I51</f>
        <v>0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1</v>
      </c>
      <c r="D55" s="41">
        <v>0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44</v>
      </c>
      <c r="D6" s="7" t="s">
        <v>45</v>
      </c>
      <c r="E6" s="7" t="s">
        <v>46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145</v>
      </c>
      <c r="D7" s="13">
        <v>80</v>
      </c>
      <c r="E7" s="13">
        <v>9</v>
      </c>
      <c r="F7" s="14"/>
      <c r="G7" s="15">
        <v>452</v>
      </c>
      <c r="H7" s="15">
        <v>300</v>
      </c>
      <c r="I7" s="15">
        <v>231</v>
      </c>
      <c r="J7" s="16">
        <f t="shared" ref="J7:L15" si="0">C7/G7</f>
        <v>0.32079646017699115</v>
      </c>
      <c r="K7" s="16">
        <f t="shared" si="0"/>
        <v>0.26666666666666666</v>
      </c>
      <c r="L7" s="17">
        <f t="shared" si="0"/>
        <v>3.896103896103896E-2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0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0"/>
        <v>0.16666666666666666</v>
      </c>
      <c r="L8" s="17">
        <f t="shared" si="0"/>
        <v>0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0"/>
        <v>0</v>
      </c>
      <c r="L9" s="17">
        <f t="shared" si="0"/>
        <v>0</v>
      </c>
      <c r="M9" s="18"/>
      <c r="N9" s="2"/>
      <c r="O9" s="2"/>
    </row>
    <row r="10" spans="1:15">
      <c r="A10" s="94" t="s">
        <v>5</v>
      </c>
      <c r="B10" s="95"/>
      <c r="C10" s="19">
        <v>52</v>
      </c>
      <c r="D10" s="19">
        <v>28</v>
      </c>
      <c r="E10" s="19">
        <v>1</v>
      </c>
      <c r="F10" s="14"/>
      <c r="G10" s="15">
        <v>176</v>
      </c>
      <c r="H10" s="15">
        <v>122</v>
      </c>
      <c r="I10" s="15">
        <v>102</v>
      </c>
      <c r="J10" s="16">
        <f t="shared" si="0"/>
        <v>0.29545454545454547</v>
      </c>
      <c r="K10" s="16">
        <f t="shared" si="0"/>
        <v>0.22950819672131148</v>
      </c>
      <c r="L10" s="17">
        <f t="shared" si="0"/>
        <v>9.8039215686274508E-3</v>
      </c>
      <c r="M10" s="18"/>
      <c r="N10" s="2"/>
      <c r="O10" s="2"/>
    </row>
    <row r="11" spans="1:15">
      <c r="A11" s="94" t="s">
        <v>6</v>
      </c>
      <c r="B11" s="95"/>
      <c r="C11" s="13">
        <v>22</v>
      </c>
      <c r="D11" s="13">
        <v>13</v>
      </c>
      <c r="E11" s="13">
        <v>3</v>
      </c>
      <c r="F11" s="14"/>
      <c r="G11" s="13">
        <v>102</v>
      </c>
      <c r="H11" s="13">
        <v>72</v>
      </c>
      <c r="I11" s="13">
        <v>54</v>
      </c>
      <c r="J11" s="16">
        <f t="shared" si="0"/>
        <v>0.21568627450980393</v>
      </c>
      <c r="K11" s="16">
        <f t="shared" si="0"/>
        <v>0.18055555555555555</v>
      </c>
      <c r="L11" s="17">
        <f t="shared" si="0"/>
        <v>5.5555555555555552E-2</v>
      </c>
      <c r="M11" s="18"/>
      <c r="N11" s="2"/>
      <c r="O11" s="2"/>
    </row>
    <row r="12" spans="1:15">
      <c r="A12" s="94" t="s">
        <v>7</v>
      </c>
      <c r="B12" s="95"/>
      <c r="C12" s="13">
        <v>60</v>
      </c>
      <c r="D12" s="13">
        <v>38</v>
      </c>
      <c r="E12" s="13">
        <v>4</v>
      </c>
      <c r="F12" s="14"/>
      <c r="G12" s="13">
        <v>148</v>
      </c>
      <c r="H12" s="13">
        <v>84</v>
      </c>
      <c r="I12" s="13">
        <v>58</v>
      </c>
      <c r="J12" s="16">
        <f t="shared" si="0"/>
        <v>0.40540540540540543</v>
      </c>
      <c r="K12" s="16">
        <f t="shared" si="0"/>
        <v>0.45238095238095238</v>
      </c>
      <c r="L12" s="17">
        <f t="shared" si="0"/>
        <v>6.8965517241379309E-2</v>
      </c>
      <c r="M12" s="18"/>
      <c r="N12" s="2"/>
      <c r="O12" s="2"/>
    </row>
    <row r="13" spans="1:15">
      <c r="A13" s="94" t="s">
        <v>8</v>
      </c>
      <c r="B13" s="95"/>
      <c r="C13" s="20">
        <v>11</v>
      </c>
      <c r="D13" s="20">
        <v>1</v>
      </c>
      <c r="E13" s="20">
        <v>1</v>
      </c>
      <c r="F13" s="14"/>
      <c r="G13" s="20">
        <v>26</v>
      </c>
      <c r="H13" s="20">
        <v>22</v>
      </c>
      <c r="I13" s="20">
        <v>17</v>
      </c>
      <c r="J13" s="16">
        <f t="shared" si="0"/>
        <v>0.42307692307692307</v>
      </c>
      <c r="K13" s="16">
        <f t="shared" si="0"/>
        <v>4.5454545454545456E-2</v>
      </c>
      <c r="L13" s="17">
        <f t="shared" si="0"/>
        <v>5.8823529411764705E-2</v>
      </c>
      <c r="M13" s="18"/>
      <c r="N13" s="2"/>
      <c r="O13" s="2"/>
    </row>
    <row r="14" spans="1:15">
      <c r="A14" s="85" t="s">
        <v>9</v>
      </c>
      <c r="B14" s="86"/>
      <c r="C14" s="19">
        <v>63</v>
      </c>
      <c r="D14" s="19">
        <v>20</v>
      </c>
      <c r="E14" s="19">
        <v>1</v>
      </c>
      <c r="F14" s="14"/>
      <c r="G14" s="15">
        <v>112</v>
      </c>
      <c r="H14" s="15">
        <v>58</v>
      </c>
      <c r="I14" s="15">
        <v>52</v>
      </c>
      <c r="J14" s="16">
        <f t="shared" si="0"/>
        <v>0.5625</v>
      </c>
      <c r="K14" s="16">
        <f t="shared" si="0"/>
        <v>0.34482758620689657</v>
      </c>
      <c r="L14" s="17">
        <f t="shared" si="0"/>
        <v>1.9230769230769232E-2</v>
      </c>
      <c r="M14" s="18"/>
      <c r="N14" s="21"/>
      <c r="O14" s="21"/>
    </row>
    <row r="15" spans="1:15">
      <c r="A15" s="87" t="s">
        <v>10</v>
      </c>
      <c r="B15" s="88"/>
      <c r="C15" s="23">
        <f>C7+C14</f>
        <v>208</v>
      </c>
      <c r="D15" s="22">
        <f>D7+D14</f>
        <v>100</v>
      </c>
      <c r="E15" s="22">
        <f>E7+E14</f>
        <v>10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0.36879432624113473</v>
      </c>
      <c r="K15" s="26">
        <f t="shared" si="0"/>
        <v>0.27932960893854747</v>
      </c>
      <c r="L15" s="27">
        <f t="shared" si="0"/>
        <v>3.5335689045936397E-2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35" t="s">
        <v>13</v>
      </c>
      <c r="C17" s="36">
        <v>5</v>
      </c>
      <c r="D17" s="19">
        <v>2</v>
      </c>
      <c r="E17" s="19">
        <v>0</v>
      </c>
      <c r="F17" s="37"/>
      <c r="G17" s="36">
        <v>9</v>
      </c>
      <c r="H17" s="19">
        <v>3</v>
      </c>
      <c r="I17" s="19">
        <v>2</v>
      </c>
      <c r="J17" s="16">
        <f t="shared" ref="J17:L31" si="1">C17/G17</f>
        <v>0.55555555555555558</v>
      </c>
      <c r="K17" s="16">
        <f t="shared" si="1"/>
        <v>0.66666666666666663</v>
      </c>
      <c r="L17" s="17">
        <f t="shared" si="1"/>
        <v>0</v>
      </c>
      <c r="M17" s="18"/>
      <c r="N17" s="2"/>
      <c r="O17" s="2"/>
    </row>
    <row r="18" spans="1:15">
      <c r="A18" s="92"/>
      <c r="B18" s="35" t="s">
        <v>14</v>
      </c>
      <c r="C18" s="39">
        <v>9</v>
      </c>
      <c r="D18" s="38">
        <v>4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1"/>
        <v>0.34615384615384615</v>
      </c>
      <c r="K18" s="16">
        <f t="shared" si="1"/>
        <v>0.33333333333333331</v>
      </c>
      <c r="L18" s="17">
        <f t="shared" si="1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si="1"/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82" t="s">
        <v>16</v>
      </c>
      <c r="B20" s="35" t="s">
        <v>13</v>
      </c>
      <c r="C20" s="39">
        <v>4</v>
      </c>
      <c r="D20" s="38">
        <v>0</v>
      </c>
      <c r="E20" s="38">
        <v>0</v>
      </c>
      <c r="F20" s="37"/>
      <c r="G20" s="39">
        <v>13</v>
      </c>
      <c r="H20" s="38">
        <v>5</v>
      </c>
      <c r="I20" s="38">
        <v>3</v>
      </c>
      <c r="J20" s="47">
        <f t="shared" si="1"/>
        <v>0.30769230769230771</v>
      </c>
      <c r="K20" s="47">
        <f t="shared" si="1"/>
        <v>0</v>
      </c>
      <c r="L20" s="48">
        <f t="shared" si="1"/>
        <v>0</v>
      </c>
      <c r="M20" s="18"/>
      <c r="N20" s="2"/>
      <c r="O20" s="2"/>
    </row>
    <row r="21" spans="1:15" ht="15.75" thickBot="1">
      <c r="A21" s="82"/>
      <c r="B21" s="35" t="s">
        <v>14</v>
      </c>
      <c r="C21" s="36">
        <v>26</v>
      </c>
      <c r="D21" s="19">
        <v>16</v>
      </c>
      <c r="E21" s="19">
        <v>4</v>
      </c>
      <c r="F21" s="37"/>
      <c r="G21" s="36">
        <v>51</v>
      </c>
      <c r="H21" s="19">
        <v>26</v>
      </c>
      <c r="I21" s="19">
        <v>18</v>
      </c>
      <c r="J21" s="16">
        <f t="shared" si="1"/>
        <v>0.50980392156862742</v>
      </c>
      <c r="K21" s="16">
        <f t="shared" si="1"/>
        <v>0.61538461538461542</v>
      </c>
      <c r="L21" s="17">
        <f t="shared" si="1"/>
        <v>0.22222222222222221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1"/>
        <v>0.42857142857142855</v>
      </c>
      <c r="K22" s="44">
        <f t="shared" si="1"/>
        <v>0.25</v>
      </c>
      <c r="L22" s="45">
        <f t="shared" si="1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9</v>
      </c>
      <c r="D23" s="38">
        <v>5</v>
      </c>
      <c r="E23" s="38">
        <v>0</v>
      </c>
      <c r="F23" s="37"/>
      <c r="G23" s="39">
        <v>14</v>
      </c>
      <c r="H23" s="38">
        <v>6</v>
      </c>
      <c r="I23" s="38">
        <v>4</v>
      </c>
      <c r="J23" s="47">
        <f t="shared" si="1"/>
        <v>0.6428571428571429</v>
      </c>
      <c r="K23" s="47">
        <f t="shared" si="1"/>
        <v>0.83333333333333337</v>
      </c>
      <c r="L23" s="48">
        <f t="shared" si="1"/>
        <v>0</v>
      </c>
      <c r="M23" s="18"/>
      <c r="N23" s="2"/>
      <c r="O23" s="2"/>
    </row>
    <row r="24" spans="1:15" ht="15.75" thickBot="1">
      <c r="A24" s="82"/>
      <c r="B24" s="35" t="s">
        <v>14</v>
      </c>
      <c r="C24" s="36">
        <v>25</v>
      </c>
      <c r="D24" s="19">
        <v>12</v>
      </c>
      <c r="E24" s="19">
        <v>1</v>
      </c>
      <c r="F24" s="37"/>
      <c r="G24" s="36">
        <v>34</v>
      </c>
      <c r="H24" s="19">
        <v>17</v>
      </c>
      <c r="I24" s="19">
        <v>12</v>
      </c>
      <c r="J24" s="16">
        <f t="shared" si="1"/>
        <v>0.73529411764705888</v>
      </c>
      <c r="K24" s="16">
        <f t="shared" si="1"/>
        <v>0.70588235294117652</v>
      </c>
      <c r="L24" s="17">
        <f t="shared" si="1"/>
        <v>8.3333333333333329E-2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1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1"/>
        <v>0.11764705882352941</v>
      </c>
      <c r="K25" s="44">
        <f t="shared" si="1"/>
        <v>0.25</v>
      </c>
      <c r="L25" s="45">
        <f t="shared" si="1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5</v>
      </c>
      <c r="D26" s="38">
        <v>3</v>
      </c>
      <c r="E26" s="38">
        <v>1</v>
      </c>
      <c r="F26" s="37"/>
      <c r="G26" s="39">
        <v>8</v>
      </c>
      <c r="H26" s="38">
        <v>5</v>
      </c>
      <c r="I26" s="38">
        <v>3</v>
      </c>
      <c r="J26" s="47">
        <f t="shared" si="1"/>
        <v>0.625</v>
      </c>
      <c r="K26" s="47">
        <f t="shared" si="1"/>
        <v>0.6</v>
      </c>
      <c r="L26" s="48">
        <f t="shared" si="1"/>
        <v>0.33333333333333331</v>
      </c>
      <c r="M26" s="18"/>
      <c r="N26" s="2"/>
      <c r="O26" s="2"/>
    </row>
    <row r="27" spans="1:15" ht="15.75" thickBot="1">
      <c r="A27" s="82"/>
      <c r="B27" s="35" t="s">
        <v>14</v>
      </c>
      <c r="C27" s="36">
        <v>6</v>
      </c>
      <c r="D27" s="19">
        <v>4</v>
      </c>
      <c r="E27" s="19">
        <v>1</v>
      </c>
      <c r="F27" s="37"/>
      <c r="G27" s="36">
        <v>19</v>
      </c>
      <c r="H27" s="19">
        <v>15</v>
      </c>
      <c r="I27" s="19">
        <v>11</v>
      </c>
      <c r="J27" s="16">
        <f t="shared" si="1"/>
        <v>0.31578947368421051</v>
      </c>
      <c r="K27" s="16">
        <f t="shared" si="1"/>
        <v>0.26666666666666666</v>
      </c>
      <c r="L27" s="17">
        <f t="shared" si="1"/>
        <v>9.0909090909090912E-2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1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1"/>
        <v>1</v>
      </c>
      <c r="K29" s="47">
        <f t="shared" si="1"/>
        <v>0</v>
      </c>
      <c r="L29" s="48">
        <f t="shared" si="1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8</v>
      </c>
      <c r="D30" s="19">
        <v>0</v>
      </c>
      <c r="E30" s="19">
        <v>0</v>
      </c>
      <c r="F30" s="37"/>
      <c r="G30" s="36">
        <v>23</v>
      </c>
      <c r="H30" s="19">
        <v>18</v>
      </c>
      <c r="I30" s="19">
        <v>16</v>
      </c>
      <c r="J30" s="16">
        <f t="shared" si="1"/>
        <v>0.34782608695652173</v>
      </c>
      <c r="K30" s="16">
        <f t="shared" si="1"/>
        <v>0</v>
      </c>
      <c r="L30" s="17">
        <f t="shared" si="1"/>
        <v>0</v>
      </c>
      <c r="M30" s="18"/>
      <c r="N30" s="2"/>
      <c r="O30" s="2"/>
    </row>
    <row r="31" spans="1:15" ht="15.75" thickBot="1">
      <c r="A31" s="83"/>
      <c r="B31" s="40" t="s">
        <v>15</v>
      </c>
      <c r="C31" s="42">
        <v>44</v>
      </c>
      <c r="D31" s="41">
        <v>13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1"/>
        <v>0.8</v>
      </c>
      <c r="K31" s="44">
        <f t="shared" si="1"/>
        <v>0.38235294117647056</v>
      </c>
      <c r="L31" s="45">
        <f t="shared" si="1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L42" si="2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1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2"/>
        <v>7.1428571428571425E-2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1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2"/>
        <v>0.5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9</v>
      </c>
      <c r="D36" s="19">
        <v>4</v>
      </c>
      <c r="E36" s="19">
        <v>1</v>
      </c>
      <c r="F36" s="37"/>
      <c r="G36" s="36">
        <v>25</v>
      </c>
      <c r="H36" s="19">
        <v>12</v>
      </c>
      <c r="I36" s="19">
        <v>7</v>
      </c>
      <c r="J36" s="16">
        <f t="shared" si="2"/>
        <v>0.36</v>
      </c>
      <c r="K36" s="16">
        <f>D36/H36</f>
        <v>0.33333333333333331</v>
      </c>
      <c r="L36" s="17">
        <f>E36/I36</f>
        <v>0.14285714285714285</v>
      </c>
      <c r="M36" s="18"/>
      <c r="N36" s="2"/>
      <c r="O36" s="2"/>
    </row>
    <row r="37" spans="1:15" ht="15.75" thickBot="1">
      <c r="A37" s="83"/>
      <c r="B37" s="40" t="s">
        <v>15</v>
      </c>
      <c r="C37" s="42">
        <v>6</v>
      </c>
      <c r="D37" s="41">
        <v>3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2"/>
        <v>0.54545454545454541</v>
      </c>
      <c r="K37" s="44">
        <f>D37/H37</f>
        <v>0.5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35" t="s">
        <v>13</v>
      </c>
      <c r="C38" s="39">
        <v>0</v>
      </c>
      <c r="D38" s="38">
        <v>0</v>
      </c>
      <c r="E38" s="38">
        <v>0</v>
      </c>
      <c r="F38" s="37"/>
      <c r="G38" s="39">
        <v>1</v>
      </c>
      <c r="H38" s="38">
        <v>0</v>
      </c>
      <c r="I38" s="38">
        <v>0</v>
      </c>
      <c r="J38" s="47">
        <f t="shared" si="2"/>
        <v>0</v>
      </c>
      <c r="K38" s="47">
        <v>0</v>
      </c>
      <c r="L38" s="48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2</v>
      </c>
      <c r="D39" s="19">
        <v>0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2"/>
        <v>2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1</v>
      </c>
      <c r="F40" s="43"/>
      <c r="G40" s="42">
        <v>3</v>
      </c>
      <c r="H40" s="41">
        <v>2</v>
      </c>
      <c r="I40" s="41">
        <v>2</v>
      </c>
      <c r="J40" s="44">
        <f t="shared" si="2"/>
        <v>0.33333333333333331</v>
      </c>
      <c r="K40" s="44">
        <f t="shared" si="2"/>
        <v>0.5</v>
      </c>
      <c r="L40" s="45">
        <f t="shared" si="2"/>
        <v>0.5</v>
      </c>
      <c r="M40" s="18"/>
      <c r="N40" s="2"/>
      <c r="O40" s="2"/>
    </row>
    <row r="41" spans="1:15" ht="15.75" thickBot="1">
      <c r="A41" s="83" t="s">
        <v>23</v>
      </c>
      <c r="B41" s="35" t="s">
        <v>13</v>
      </c>
      <c r="C41" s="39">
        <v>25</v>
      </c>
      <c r="D41" s="38">
        <v>17</v>
      </c>
      <c r="E41" s="38">
        <v>0</v>
      </c>
      <c r="F41" s="37"/>
      <c r="G41" s="39">
        <v>118</v>
      </c>
      <c r="H41" s="38">
        <v>95</v>
      </c>
      <c r="I41" s="38">
        <v>83</v>
      </c>
      <c r="J41" s="47">
        <f t="shared" si="2"/>
        <v>0.21186440677966101</v>
      </c>
      <c r="K41" s="47">
        <f t="shared" si="2"/>
        <v>0.17894736842105263</v>
      </c>
      <c r="L41" s="48">
        <f t="shared" si="2"/>
        <v>0</v>
      </c>
      <c r="M41" s="18"/>
      <c r="N41" s="2"/>
      <c r="O41" s="2"/>
    </row>
    <row r="42" spans="1:15" ht="15.75" thickBot="1">
      <c r="A42" s="83"/>
      <c r="B42" s="40" t="s">
        <v>14</v>
      </c>
      <c r="C42" s="42">
        <v>55</v>
      </c>
      <c r="D42" s="41">
        <v>36</v>
      </c>
      <c r="E42" s="41">
        <v>2</v>
      </c>
      <c r="F42" s="43"/>
      <c r="G42" s="42">
        <v>250</v>
      </c>
      <c r="H42" s="41">
        <v>185</v>
      </c>
      <c r="I42" s="41">
        <v>147</v>
      </c>
      <c r="J42" s="44">
        <f t="shared" si="2"/>
        <v>0.22</v>
      </c>
      <c r="K42" s="44">
        <f t="shared" si="2"/>
        <v>0.19459459459459461</v>
      </c>
      <c r="L42" s="45">
        <f t="shared" si="2"/>
        <v>1.3605442176870748E-2</v>
      </c>
      <c r="M42" s="18"/>
      <c r="N42" s="2"/>
      <c r="O42" s="2"/>
    </row>
    <row r="43" spans="1:15" ht="15.75" thickBot="1">
      <c r="A43" s="82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3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0</v>
      </c>
      <c r="D47" s="41">
        <v>0</v>
      </c>
      <c r="E47" s="41">
        <v>0</v>
      </c>
      <c r="F47" s="51"/>
      <c r="G47" s="42">
        <v>11</v>
      </c>
      <c r="H47" s="41">
        <v>8</v>
      </c>
      <c r="I47" s="41">
        <v>7</v>
      </c>
      <c r="J47" s="44">
        <f>C47/G47</f>
        <v>0</v>
      </c>
      <c r="K47" s="44">
        <f>D47/H47</f>
        <v>0</v>
      </c>
      <c r="L47" s="45">
        <f>E47/I47</f>
        <v>0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0</v>
      </c>
      <c r="D51" s="41">
        <v>0</v>
      </c>
      <c r="E51" s="41">
        <v>0</v>
      </c>
      <c r="F51" s="51"/>
      <c r="G51" s="42">
        <v>5</v>
      </c>
      <c r="H51" s="41">
        <v>3</v>
      </c>
      <c r="I51" s="41">
        <v>1</v>
      </c>
      <c r="J51" s="44">
        <f>C51/G51</f>
        <v>0</v>
      </c>
      <c r="K51" s="44">
        <f>D51/H51</f>
        <v>0</v>
      </c>
      <c r="L51" s="45">
        <f>E51/I51</f>
        <v>0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0</v>
      </c>
      <c r="D55" s="41">
        <v>0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2"/>
      <c r="O1" s="2"/>
    </row>
    <row r="2" spans="1:15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2"/>
      <c r="O2" s="2"/>
    </row>
    <row r="3" spans="1:15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2"/>
      <c r="O3" s="2"/>
    </row>
    <row r="4" spans="1:15" ht="15.75">
      <c r="A4" s="98" t="s">
        <v>37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99" t="s">
        <v>2</v>
      </c>
      <c r="B6" s="100"/>
      <c r="C6" s="8" t="s">
        <v>38</v>
      </c>
      <c r="D6" s="7" t="s">
        <v>39</v>
      </c>
      <c r="E6" s="7" t="s">
        <v>40</v>
      </c>
      <c r="F6" s="9"/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1" t="s">
        <v>36</v>
      </c>
      <c r="M6" s="12"/>
      <c r="N6" s="2"/>
      <c r="O6" s="2"/>
    </row>
    <row r="7" spans="1:15">
      <c r="A7" s="101" t="s">
        <v>3</v>
      </c>
      <c r="B7" s="102"/>
      <c r="C7" s="13">
        <v>125</v>
      </c>
      <c r="D7" s="13">
        <v>71</v>
      </c>
      <c r="E7" s="13">
        <v>0</v>
      </c>
      <c r="F7" s="14"/>
      <c r="G7" s="15">
        <v>452</v>
      </c>
      <c r="H7" s="15">
        <v>300</v>
      </c>
      <c r="I7" s="15">
        <v>231</v>
      </c>
      <c r="J7" s="16">
        <f t="shared" ref="J7:J15" si="0">C7/G7</f>
        <v>0.27654867256637167</v>
      </c>
      <c r="K7" s="16">
        <f t="shared" ref="K7:K15" si="1">D7/H7</f>
        <v>0.23666666666666666</v>
      </c>
      <c r="L7" s="17">
        <f t="shared" ref="L7:L15" si="2">E7/I7</f>
        <v>0</v>
      </c>
      <c r="M7" s="18"/>
      <c r="N7" s="2"/>
      <c r="O7" s="2"/>
    </row>
    <row r="8" spans="1:15">
      <c r="A8" s="94" t="s">
        <v>4</v>
      </c>
      <c r="B8" s="95"/>
      <c r="C8" s="19">
        <v>1</v>
      </c>
      <c r="D8" s="19">
        <v>1</v>
      </c>
      <c r="E8" s="19">
        <v>0</v>
      </c>
      <c r="F8" s="14"/>
      <c r="G8" s="15">
        <v>12</v>
      </c>
      <c r="H8" s="15">
        <v>6</v>
      </c>
      <c r="I8" s="15">
        <v>4</v>
      </c>
      <c r="J8" s="16">
        <f t="shared" si="0"/>
        <v>8.3333333333333329E-2</v>
      </c>
      <c r="K8" s="16">
        <f t="shared" si="1"/>
        <v>0.16666666666666666</v>
      </c>
      <c r="L8" s="17">
        <f t="shared" si="2"/>
        <v>0</v>
      </c>
      <c r="M8" s="18"/>
      <c r="N8" s="2"/>
      <c r="O8" s="2"/>
    </row>
    <row r="9" spans="1:15">
      <c r="A9" s="94" t="s">
        <v>42</v>
      </c>
      <c r="B9" s="95"/>
      <c r="C9" s="19">
        <v>0</v>
      </c>
      <c r="D9" s="19">
        <v>0</v>
      </c>
      <c r="E9" s="19">
        <v>0</v>
      </c>
      <c r="F9" s="14"/>
      <c r="G9" s="15">
        <v>8</v>
      </c>
      <c r="H9" s="15">
        <v>4</v>
      </c>
      <c r="I9" s="15">
        <v>3</v>
      </c>
      <c r="J9" s="16">
        <f t="shared" si="0"/>
        <v>0</v>
      </c>
      <c r="K9" s="16">
        <f t="shared" si="1"/>
        <v>0</v>
      </c>
      <c r="L9" s="17">
        <f t="shared" si="2"/>
        <v>0</v>
      </c>
      <c r="M9" s="18"/>
      <c r="N9" s="2"/>
      <c r="O9" s="2"/>
    </row>
    <row r="10" spans="1:15">
      <c r="A10" s="94" t="s">
        <v>5</v>
      </c>
      <c r="B10" s="95"/>
      <c r="C10" s="19">
        <v>44</v>
      </c>
      <c r="D10" s="19">
        <v>25</v>
      </c>
      <c r="E10" s="19">
        <v>0</v>
      </c>
      <c r="F10" s="14"/>
      <c r="G10" s="15">
        <v>176</v>
      </c>
      <c r="H10" s="15">
        <v>122</v>
      </c>
      <c r="I10" s="15">
        <v>102</v>
      </c>
      <c r="J10" s="16">
        <f t="shared" si="0"/>
        <v>0.25</v>
      </c>
      <c r="K10" s="16">
        <f t="shared" si="1"/>
        <v>0.20491803278688525</v>
      </c>
      <c r="L10" s="17">
        <f t="shared" si="2"/>
        <v>0</v>
      </c>
      <c r="M10" s="18"/>
      <c r="N10" s="2"/>
      <c r="O10" s="2"/>
    </row>
    <row r="11" spans="1:15">
      <c r="A11" s="94" t="s">
        <v>6</v>
      </c>
      <c r="B11" s="95"/>
      <c r="C11" s="13">
        <v>15</v>
      </c>
      <c r="D11" s="13">
        <v>11</v>
      </c>
      <c r="E11" s="13">
        <v>0</v>
      </c>
      <c r="F11" s="14"/>
      <c r="G11" s="13">
        <v>102</v>
      </c>
      <c r="H11" s="13">
        <v>72</v>
      </c>
      <c r="I11" s="13">
        <v>54</v>
      </c>
      <c r="J11" s="16">
        <f t="shared" si="0"/>
        <v>0.14705882352941177</v>
      </c>
      <c r="K11" s="16">
        <f t="shared" si="1"/>
        <v>0.15277777777777779</v>
      </c>
      <c r="L11" s="17">
        <f t="shared" si="2"/>
        <v>0</v>
      </c>
      <c r="M11" s="18"/>
      <c r="N11" s="2"/>
      <c r="O11" s="2"/>
    </row>
    <row r="12" spans="1:15">
      <c r="A12" s="94" t="s">
        <v>7</v>
      </c>
      <c r="B12" s="95"/>
      <c r="C12" s="13">
        <v>57</v>
      </c>
      <c r="D12" s="13">
        <v>34</v>
      </c>
      <c r="E12" s="13">
        <v>0</v>
      </c>
      <c r="F12" s="14"/>
      <c r="G12" s="13">
        <v>148</v>
      </c>
      <c r="H12" s="13">
        <v>84</v>
      </c>
      <c r="I12" s="13">
        <v>58</v>
      </c>
      <c r="J12" s="16">
        <f t="shared" si="0"/>
        <v>0.38513513513513514</v>
      </c>
      <c r="K12" s="16">
        <f t="shared" si="1"/>
        <v>0.40476190476190477</v>
      </c>
      <c r="L12" s="17">
        <f t="shared" si="2"/>
        <v>0</v>
      </c>
      <c r="M12" s="18"/>
      <c r="N12" s="2"/>
      <c r="O12" s="2"/>
    </row>
    <row r="13" spans="1:15">
      <c r="A13" s="94" t="s">
        <v>8</v>
      </c>
      <c r="B13" s="95"/>
      <c r="C13" s="20">
        <v>9</v>
      </c>
      <c r="D13" s="20">
        <v>1</v>
      </c>
      <c r="E13" s="20">
        <v>0</v>
      </c>
      <c r="F13" s="14"/>
      <c r="G13" s="20">
        <v>26</v>
      </c>
      <c r="H13" s="20">
        <v>22</v>
      </c>
      <c r="I13" s="20">
        <v>17</v>
      </c>
      <c r="J13" s="16">
        <f t="shared" si="0"/>
        <v>0.34615384615384615</v>
      </c>
      <c r="K13" s="16">
        <f t="shared" si="1"/>
        <v>4.5454545454545456E-2</v>
      </c>
      <c r="L13" s="17">
        <f t="shared" si="2"/>
        <v>0</v>
      </c>
      <c r="M13" s="18"/>
      <c r="N13" s="2"/>
      <c r="O13" s="2"/>
    </row>
    <row r="14" spans="1:15">
      <c r="A14" s="85" t="s">
        <v>9</v>
      </c>
      <c r="B14" s="86"/>
      <c r="C14" s="19">
        <v>56</v>
      </c>
      <c r="D14" s="19">
        <v>20</v>
      </c>
      <c r="E14" s="19">
        <v>0</v>
      </c>
      <c r="F14" s="14"/>
      <c r="G14" s="15">
        <v>112</v>
      </c>
      <c r="H14" s="15">
        <v>58</v>
      </c>
      <c r="I14" s="15">
        <v>52</v>
      </c>
      <c r="J14" s="16">
        <f t="shared" si="0"/>
        <v>0.5</v>
      </c>
      <c r="K14" s="16">
        <f t="shared" si="1"/>
        <v>0.34482758620689657</v>
      </c>
      <c r="L14" s="17">
        <f t="shared" si="2"/>
        <v>0</v>
      </c>
      <c r="M14" s="18"/>
      <c r="N14" s="21"/>
      <c r="O14" s="21"/>
    </row>
    <row r="15" spans="1:15">
      <c r="A15" s="87" t="s">
        <v>10</v>
      </c>
      <c r="B15" s="88"/>
      <c r="C15" s="23">
        <f>C7+C14</f>
        <v>181</v>
      </c>
      <c r="D15" s="22">
        <f>D7+D14</f>
        <v>91</v>
      </c>
      <c r="E15" s="22">
        <f>E7+E14</f>
        <v>0</v>
      </c>
      <c r="F15" s="24"/>
      <c r="G15" s="25">
        <f>G7+G14</f>
        <v>564</v>
      </c>
      <c r="H15" s="25">
        <f>H7+H14</f>
        <v>358</v>
      </c>
      <c r="I15" s="25">
        <f>I7+I14</f>
        <v>283</v>
      </c>
      <c r="J15" s="26">
        <f t="shared" si="0"/>
        <v>0.32092198581560283</v>
      </c>
      <c r="K15" s="26">
        <f t="shared" si="1"/>
        <v>0.25418994413407819</v>
      </c>
      <c r="L15" s="27">
        <f t="shared" si="2"/>
        <v>0</v>
      </c>
      <c r="M15" s="28"/>
      <c r="N15" s="2"/>
      <c r="O15" s="2"/>
    </row>
    <row r="16" spans="1:15" ht="15" customHeight="1">
      <c r="A16" s="89" t="s">
        <v>11</v>
      </c>
      <c r="B16" s="90"/>
      <c r="C16" s="30"/>
      <c r="D16" s="29"/>
      <c r="E16" s="29"/>
      <c r="F16" s="31"/>
      <c r="G16" s="32"/>
      <c r="H16" s="32"/>
      <c r="I16" s="32"/>
      <c r="J16" s="33"/>
      <c r="K16" s="33"/>
      <c r="L16" s="34"/>
      <c r="M16" s="12"/>
      <c r="N16" s="2"/>
      <c r="O16" s="2"/>
    </row>
    <row r="17" spans="1:15">
      <c r="A17" s="91" t="s">
        <v>12</v>
      </c>
      <c r="B17" s="35" t="s">
        <v>13</v>
      </c>
      <c r="C17" s="36">
        <v>4</v>
      </c>
      <c r="D17" s="19">
        <v>2</v>
      </c>
      <c r="E17" s="19">
        <v>0</v>
      </c>
      <c r="F17" s="37"/>
      <c r="G17" s="36">
        <v>9</v>
      </c>
      <c r="H17" s="19">
        <v>3</v>
      </c>
      <c r="I17" s="19">
        <v>2</v>
      </c>
      <c r="J17" s="16">
        <f t="shared" ref="J17:L18" si="3">C17/G17</f>
        <v>0.44444444444444442</v>
      </c>
      <c r="K17" s="16">
        <f t="shared" si="3"/>
        <v>0.66666666666666663</v>
      </c>
      <c r="L17" s="17">
        <f t="shared" si="3"/>
        <v>0</v>
      </c>
      <c r="M17" s="18"/>
      <c r="N17" s="2"/>
      <c r="O17" s="2"/>
    </row>
    <row r="18" spans="1:15">
      <c r="A18" s="92"/>
      <c r="B18" s="35" t="s">
        <v>14</v>
      </c>
      <c r="C18" s="39">
        <v>9</v>
      </c>
      <c r="D18" s="38">
        <v>4</v>
      </c>
      <c r="E18" s="38">
        <v>0</v>
      </c>
      <c r="F18" s="37"/>
      <c r="G18" s="39">
        <v>26</v>
      </c>
      <c r="H18" s="38">
        <v>12</v>
      </c>
      <c r="I18" s="38">
        <v>8</v>
      </c>
      <c r="J18" s="16">
        <f t="shared" si="3"/>
        <v>0.34615384615384615</v>
      </c>
      <c r="K18" s="16">
        <f t="shared" si="3"/>
        <v>0.33333333333333331</v>
      </c>
      <c r="L18" s="17">
        <f t="shared" si="3"/>
        <v>0</v>
      </c>
      <c r="M18" s="18"/>
      <c r="N18" s="2"/>
      <c r="O18" s="2"/>
    </row>
    <row r="19" spans="1:15" s="46" customFormat="1" ht="15.75" thickBot="1">
      <c r="A19" s="93"/>
      <c r="B19" s="40" t="s">
        <v>15</v>
      </c>
      <c r="C19" s="42">
        <v>5</v>
      </c>
      <c r="D19" s="41">
        <v>1</v>
      </c>
      <c r="E19" s="41">
        <v>0</v>
      </c>
      <c r="F19" s="43"/>
      <c r="G19" s="42">
        <v>1</v>
      </c>
      <c r="H19" s="41">
        <v>0</v>
      </c>
      <c r="I19" s="41">
        <v>0</v>
      </c>
      <c r="J19" s="44">
        <f t="shared" ref="J19:J31" si="4">C19/G19</f>
        <v>5</v>
      </c>
      <c r="K19" s="44">
        <v>0</v>
      </c>
      <c r="L19" s="45">
        <v>0</v>
      </c>
      <c r="M19" s="18"/>
      <c r="N19" s="6"/>
      <c r="O19" s="6"/>
    </row>
    <row r="20" spans="1:15" ht="15.75" thickBot="1">
      <c r="A20" s="82" t="s">
        <v>16</v>
      </c>
      <c r="B20" s="35" t="s">
        <v>13</v>
      </c>
      <c r="C20" s="39">
        <v>3</v>
      </c>
      <c r="D20" s="38">
        <v>0</v>
      </c>
      <c r="E20" s="38">
        <v>0</v>
      </c>
      <c r="F20" s="37"/>
      <c r="G20" s="39">
        <v>13</v>
      </c>
      <c r="H20" s="38">
        <v>5</v>
      </c>
      <c r="I20" s="38">
        <v>3</v>
      </c>
      <c r="J20" s="47">
        <f t="shared" si="4"/>
        <v>0.23076923076923078</v>
      </c>
      <c r="K20" s="47">
        <f t="shared" ref="K20:L27" si="5">D20/H20</f>
        <v>0</v>
      </c>
      <c r="L20" s="48">
        <f t="shared" si="5"/>
        <v>0</v>
      </c>
      <c r="M20" s="18"/>
      <c r="N20" s="2"/>
      <c r="O20" s="2"/>
    </row>
    <row r="21" spans="1:15" ht="15.75" thickBot="1">
      <c r="A21" s="82"/>
      <c r="B21" s="35" t="s">
        <v>14</v>
      </c>
      <c r="C21" s="36">
        <v>24</v>
      </c>
      <c r="D21" s="19">
        <v>14</v>
      </c>
      <c r="E21" s="19">
        <v>0</v>
      </c>
      <c r="F21" s="37"/>
      <c r="G21" s="36">
        <v>51</v>
      </c>
      <c r="H21" s="19">
        <v>26</v>
      </c>
      <c r="I21" s="19">
        <v>18</v>
      </c>
      <c r="J21" s="16">
        <f t="shared" si="4"/>
        <v>0.47058823529411764</v>
      </c>
      <c r="K21" s="16">
        <f t="shared" si="5"/>
        <v>0.53846153846153844</v>
      </c>
      <c r="L21" s="17">
        <f t="shared" si="5"/>
        <v>0</v>
      </c>
      <c r="M21" s="18"/>
      <c r="N21" s="2"/>
      <c r="O21" s="2"/>
    </row>
    <row r="22" spans="1:15" ht="15.75" thickBot="1">
      <c r="A22" s="83"/>
      <c r="B22" s="40" t="s">
        <v>15</v>
      </c>
      <c r="C22" s="42">
        <v>3</v>
      </c>
      <c r="D22" s="41">
        <v>1</v>
      </c>
      <c r="E22" s="41">
        <v>0</v>
      </c>
      <c r="F22" s="43"/>
      <c r="G22" s="42">
        <v>7</v>
      </c>
      <c r="H22" s="41">
        <v>4</v>
      </c>
      <c r="I22" s="41">
        <v>3</v>
      </c>
      <c r="J22" s="44">
        <f t="shared" si="4"/>
        <v>0.42857142857142855</v>
      </c>
      <c r="K22" s="44">
        <f t="shared" si="5"/>
        <v>0.25</v>
      </c>
      <c r="L22" s="45">
        <f t="shared" si="5"/>
        <v>0</v>
      </c>
      <c r="M22" s="18"/>
      <c r="N22" s="21"/>
      <c r="O22" s="21"/>
    </row>
    <row r="23" spans="1:15" ht="15.75" thickBot="1">
      <c r="A23" s="82" t="s">
        <v>17</v>
      </c>
      <c r="B23" s="35" t="s">
        <v>13</v>
      </c>
      <c r="C23" s="39">
        <v>9</v>
      </c>
      <c r="D23" s="38">
        <v>5</v>
      </c>
      <c r="E23" s="38">
        <v>0</v>
      </c>
      <c r="F23" s="37"/>
      <c r="G23" s="39">
        <v>14</v>
      </c>
      <c r="H23" s="38">
        <v>6</v>
      </c>
      <c r="I23" s="38">
        <v>4</v>
      </c>
      <c r="J23" s="47">
        <f t="shared" si="4"/>
        <v>0.6428571428571429</v>
      </c>
      <c r="K23" s="47">
        <f t="shared" si="5"/>
        <v>0.83333333333333337</v>
      </c>
      <c r="L23" s="48">
        <f t="shared" si="5"/>
        <v>0</v>
      </c>
      <c r="M23" s="18"/>
      <c r="N23" s="2"/>
      <c r="O23" s="2"/>
    </row>
    <row r="24" spans="1:15" ht="15.75" thickBot="1">
      <c r="A24" s="82"/>
      <c r="B24" s="35" t="s">
        <v>14</v>
      </c>
      <c r="C24" s="36">
        <v>23</v>
      </c>
      <c r="D24" s="19">
        <v>11</v>
      </c>
      <c r="E24" s="19">
        <v>0</v>
      </c>
      <c r="F24" s="37"/>
      <c r="G24" s="36">
        <v>34</v>
      </c>
      <c r="H24" s="19">
        <v>17</v>
      </c>
      <c r="I24" s="19">
        <v>12</v>
      </c>
      <c r="J24" s="16">
        <f t="shared" si="4"/>
        <v>0.67647058823529416</v>
      </c>
      <c r="K24" s="16">
        <f t="shared" si="5"/>
        <v>0.6470588235294118</v>
      </c>
      <c r="L24" s="17">
        <f t="shared" si="5"/>
        <v>0</v>
      </c>
      <c r="M24" s="18"/>
      <c r="N24" s="2"/>
      <c r="O24" s="2"/>
    </row>
    <row r="25" spans="1:15" ht="15.75" thickBot="1">
      <c r="A25" s="83"/>
      <c r="B25" s="40" t="s">
        <v>15</v>
      </c>
      <c r="C25" s="42">
        <v>2</v>
      </c>
      <c r="D25" s="41">
        <v>1</v>
      </c>
      <c r="E25" s="41">
        <v>0</v>
      </c>
      <c r="F25" s="43"/>
      <c r="G25" s="42">
        <v>17</v>
      </c>
      <c r="H25" s="41">
        <v>4</v>
      </c>
      <c r="I25" s="41">
        <v>3</v>
      </c>
      <c r="J25" s="44">
        <f t="shared" si="4"/>
        <v>0.11764705882352941</v>
      </c>
      <c r="K25" s="44">
        <f t="shared" si="5"/>
        <v>0.25</v>
      </c>
      <c r="L25" s="45">
        <f t="shared" si="5"/>
        <v>0</v>
      </c>
      <c r="M25" s="18"/>
      <c r="N25" s="2"/>
      <c r="O25" s="2"/>
    </row>
    <row r="26" spans="1:15" ht="15.75" thickBot="1">
      <c r="A26" s="82" t="s">
        <v>18</v>
      </c>
      <c r="B26" s="35" t="s">
        <v>13</v>
      </c>
      <c r="C26" s="39">
        <v>5</v>
      </c>
      <c r="D26" s="38">
        <v>3</v>
      </c>
      <c r="E26" s="38">
        <v>0</v>
      </c>
      <c r="F26" s="37"/>
      <c r="G26" s="39">
        <v>8</v>
      </c>
      <c r="H26" s="38">
        <v>5</v>
      </c>
      <c r="I26" s="38">
        <v>3</v>
      </c>
      <c r="J26" s="47">
        <f t="shared" si="4"/>
        <v>0.625</v>
      </c>
      <c r="K26" s="47">
        <f t="shared" si="5"/>
        <v>0.6</v>
      </c>
      <c r="L26" s="48">
        <f t="shared" si="5"/>
        <v>0</v>
      </c>
      <c r="M26" s="18"/>
      <c r="N26" s="2"/>
      <c r="O26" s="2"/>
    </row>
    <row r="27" spans="1:15" ht="15.75" thickBot="1">
      <c r="A27" s="82"/>
      <c r="B27" s="35" t="s">
        <v>14</v>
      </c>
      <c r="C27" s="36">
        <v>6</v>
      </c>
      <c r="D27" s="19">
        <v>4</v>
      </c>
      <c r="E27" s="19">
        <v>0</v>
      </c>
      <c r="F27" s="37"/>
      <c r="G27" s="36">
        <v>19</v>
      </c>
      <c r="H27" s="19">
        <v>15</v>
      </c>
      <c r="I27" s="19">
        <v>11</v>
      </c>
      <c r="J27" s="16">
        <f t="shared" si="4"/>
        <v>0.31578947368421051</v>
      </c>
      <c r="K27" s="16">
        <f t="shared" si="5"/>
        <v>0.26666666666666666</v>
      </c>
      <c r="L27" s="17">
        <f t="shared" si="5"/>
        <v>0</v>
      </c>
      <c r="M27" s="18"/>
      <c r="N27" s="2"/>
      <c r="O27" s="2"/>
    </row>
    <row r="28" spans="1:15" ht="15.75" thickBot="1">
      <c r="A28" s="83"/>
      <c r="B28" s="40" t="s">
        <v>15</v>
      </c>
      <c r="C28" s="42">
        <v>1</v>
      </c>
      <c r="D28" s="41">
        <v>0</v>
      </c>
      <c r="E28" s="41">
        <v>0</v>
      </c>
      <c r="F28" s="43"/>
      <c r="G28" s="42">
        <v>2</v>
      </c>
      <c r="H28" s="41">
        <v>0</v>
      </c>
      <c r="I28" s="41">
        <v>0</v>
      </c>
      <c r="J28" s="44">
        <f t="shared" si="4"/>
        <v>0.5</v>
      </c>
      <c r="K28" s="44">
        <v>0</v>
      </c>
      <c r="L28" s="45">
        <v>0</v>
      </c>
      <c r="M28" s="18"/>
      <c r="N28" s="2"/>
      <c r="O28" s="2"/>
    </row>
    <row r="29" spans="1:15" ht="15.75" thickBot="1">
      <c r="A29" s="82" t="s">
        <v>19</v>
      </c>
      <c r="B29" s="35" t="s">
        <v>13</v>
      </c>
      <c r="C29" s="39">
        <v>1</v>
      </c>
      <c r="D29" s="38">
        <v>0</v>
      </c>
      <c r="E29" s="38">
        <v>0</v>
      </c>
      <c r="F29" s="37"/>
      <c r="G29" s="39">
        <v>1</v>
      </c>
      <c r="H29" s="38">
        <v>1</v>
      </c>
      <c r="I29" s="38">
        <v>1</v>
      </c>
      <c r="J29" s="47">
        <f t="shared" si="4"/>
        <v>1</v>
      </c>
      <c r="K29" s="47">
        <f t="shared" ref="K29:L31" si="6">D29/H29</f>
        <v>0</v>
      </c>
      <c r="L29" s="48">
        <f t="shared" si="6"/>
        <v>0</v>
      </c>
      <c r="M29" s="18"/>
      <c r="N29" s="2"/>
      <c r="O29" s="2"/>
    </row>
    <row r="30" spans="1:15" ht="15.75" thickBot="1">
      <c r="A30" s="82"/>
      <c r="B30" s="35" t="s">
        <v>14</v>
      </c>
      <c r="C30" s="36">
        <v>5</v>
      </c>
      <c r="D30" s="19">
        <v>0</v>
      </c>
      <c r="E30" s="19">
        <v>0</v>
      </c>
      <c r="F30" s="37"/>
      <c r="G30" s="36">
        <v>23</v>
      </c>
      <c r="H30" s="19">
        <v>18</v>
      </c>
      <c r="I30" s="19">
        <v>16</v>
      </c>
      <c r="J30" s="16">
        <f t="shared" si="4"/>
        <v>0.21739130434782608</v>
      </c>
      <c r="K30" s="16">
        <f t="shared" si="6"/>
        <v>0</v>
      </c>
      <c r="L30" s="17">
        <f t="shared" si="6"/>
        <v>0</v>
      </c>
      <c r="M30" s="18"/>
      <c r="N30" s="2"/>
      <c r="O30" s="2"/>
    </row>
    <row r="31" spans="1:15" ht="15.75" thickBot="1">
      <c r="A31" s="83"/>
      <c r="B31" s="40" t="s">
        <v>15</v>
      </c>
      <c r="C31" s="42">
        <v>38</v>
      </c>
      <c r="D31" s="41">
        <v>13</v>
      </c>
      <c r="E31" s="41">
        <v>0</v>
      </c>
      <c r="F31" s="43"/>
      <c r="G31" s="42">
        <v>55</v>
      </c>
      <c r="H31" s="41">
        <v>34</v>
      </c>
      <c r="I31" s="41">
        <v>32</v>
      </c>
      <c r="J31" s="44">
        <f t="shared" si="4"/>
        <v>0.69090909090909092</v>
      </c>
      <c r="K31" s="44">
        <f t="shared" si="6"/>
        <v>0.38235294117647056</v>
      </c>
      <c r="L31" s="45">
        <f t="shared" si="6"/>
        <v>0</v>
      </c>
      <c r="M31" s="18"/>
      <c r="N31" s="2"/>
      <c r="O31" s="2"/>
    </row>
    <row r="32" spans="1:15" ht="15.75" thickBot="1">
      <c r="A32" s="82" t="s">
        <v>20</v>
      </c>
      <c r="B32" s="35" t="s">
        <v>13</v>
      </c>
      <c r="C32" s="39">
        <v>0</v>
      </c>
      <c r="D32" s="38">
        <v>0</v>
      </c>
      <c r="E32" s="38">
        <v>0</v>
      </c>
      <c r="F32" s="37"/>
      <c r="G32" s="39">
        <v>0</v>
      </c>
      <c r="H32" s="38">
        <v>0</v>
      </c>
      <c r="I32" s="38">
        <v>0</v>
      </c>
      <c r="J32" s="47">
        <v>0</v>
      </c>
      <c r="K32" s="47">
        <v>0</v>
      </c>
      <c r="L32" s="48">
        <v>0</v>
      </c>
      <c r="M32" s="18"/>
      <c r="N32" s="2"/>
      <c r="O32" s="2"/>
    </row>
    <row r="33" spans="1:15" ht="15.75" thickBot="1">
      <c r="A33" s="82"/>
      <c r="B33" s="35" t="s">
        <v>14</v>
      </c>
      <c r="C33" s="36">
        <v>0</v>
      </c>
      <c r="D33" s="19">
        <v>0</v>
      </c>
      <c r="E33" s="19">
        <v>0</v>
      </c>
      <c r="F33" s="37"/>
      <c r="G33" s="36">
        <v>1</v>
      </c>
      <c r="H33" s="19">
        <v>0</v>
      </c>
      <c r="I33" s="19">
        <v>0</v>
      </c>
      <c r="J33" s="16">
        <f t="shared" ref="J33:J42" si="7">C33/G33</f>
        <v>0</v>
      </c>
      <c r="K33" s="16">
        <v>0</v>
      </c>
      <c r="L33" s="17">
        <v>0</v>
      </c>
      <c r="M33" s="18"/>
      <c r="N33" s="2"/>
      <c r="O33" s="2"/>
    </row>
    <row r="34" spans="1:15" ht="15.75" thickBot="1">
      <c r="A34" s="83"/>
      <c r="B34" s="40" t="s">
        <v>15</v>
      </c>
      <c r="C34" s="42">
        <v>0</v>
      </c>
      <c r="D34" s="41">
        <v>0</v>
      </c>
      <c r="E34" s="41">
        <v>0</v>
      </c>
      <c r="F34" s="43"/>
      <c r="G34" s="42">
        <v>14</v>
      </c>
      <c r="H34" s="41">
        <v>8</v>
      </c>
      <c r="I34" s="41">
        <v>7</v>
      </c>
      <c r="J34" s="44">
        <f t="shared" si="7"/>
        <v>0</v>
      </c>
      <c r="K34" s="44">
        <f>D34/H34</f>
        <v>0</v>
      </c>
      <c r="L34" s="45">
        <f>E34/I34</f>
        <v>0</v>
      </c>
      <c r="M34" s="18"/>
      <c r="N34" s="2"/>
      <c r="O34" s="2"/>
    </row>
    <row r="35" spans="1:15" ht="15.75" thickBot="1">
      <c r="A35" s="82" t="s">
        <v>21</v>
      </c>
      <c r="B35" s="35" t="s">
        <v>13</v>
      </c>
      <c r="C35" s="39">
        <v>1</v>
      </c>
      <c r="D35" s="38">
        <v>0</v>
      </c>
      <c r="E35" s="38">
        <v>0</v>
      </c>
      <c r="F35" s="37"/>
      <c r="G35" s="39">
        <v>2</v>
      </c>
      <c r="H35" s="38">
        <v>0</v>
      </c>
      <c r="I35" s="38">
        <v>0</v>
      </c>
      <c r="J35" s="47">
        <f t="shared" si="7"/>
        <v>0.5</v>
      </c>
      <c r="K35" s="47">
        <v>0</v>
      </c>
      <c r="L35" s="48">
        <v>0</v>
      </c>
      <c r="M35" s="18"/>
      <c r="N35" s="2"/>
      <c r="O35" s="2"/>
    </row>
    <row r="36" spans="1:15" ht="15.75" thickBot="1">
      <c r="A36" s="82"/>
      <c r="B36" s="35" t="s">
        <v>14</v>
      </c>
      <c r="C36" s="36">
        <v>8</v>
      </c>
      <c r="D36" s="19">
        <v>3</v>
      </c>
      <c r="E36" s="19">
        <v>0</v>
      </c>
      <c r="F36" s="37"/>
      <c r="G36" s="36">
        <v>25</v>
      </c>
      <c r="H36" s="19">
        <v>12</v>
      </c>
      <c r="I36" s="19">
        <v>7</v>
      </c>
      <c r="J36" s="16">
        <f t="shared" si="7"/>
        <v>0.32</v>
      </c>
      <c r="K36" s="16">
        <f>D36/H36</f>
        <v>0.25</v>
      </c>
      <c r="L36" s="17">
        <f>E36/I36</f>
        <v>0</v>
      </c>
      <c r="M36" s="18"/>
      <c r="N36" s="2"/>
      <c r="O36" s="2"/>
    </row>
    <row r="37" spans="1:15" ht="15.75" thickBot="1">
      <c r="A37" s="83"/>
      <c r="B37" s="40" t="s">
        <v>15</v>
      </c>
      <c r="C37" s="42">
        <v>6</v>
      </c>
      <c r="D37" s="41">
        <v>3</v>
      </c>
      <c r="E37" s="41">
        <v>0</v>
      </c>
      <c r="F37" s="43"/>
      <c r="G37" s="42">
        <v>11</v>
      </c>
      <c r="H37" s="41">
        <v>6</v>
      </c>
      <c r="I37" s="41">
        <v>5</v>
      </c>
      <c r="J37" s="44">
        <f t="shared" si="7"/>
        <v>0.54545454545454541</v>
      </c>
      <c r="K37" s="44">
        <f>D37/H37</f>
        <v>0.5</v>
      </c>
      <c r="L37" s="45">
        <f>E37/I37</f>
        <v>0</v>
      </c>
      <c r="M37" s="18"/>
      <c r="N37" s="2"/>
      <c r="O37" s="2"/>
    </row>
    <row r="38" spans="1:15" ht="15.75" thickBot="1">
      <c r="A38" s="82" t="s">
        <v>22</v>
      </c>
      <c r="B38" s="35" t="s">
        <v>13</v>
      </c>
      <c r="C38" s="39">
        <v>0</v>
      </c>
      <c r="D38" s="38">
        <v>0</v>
      </c>
      <c r="E38" s="38">
        <v>0</v>
      </c>
      <c r="F38" s="37"/>
      <c r="G38" s="39">
        <v>1</v>
      </c>
      <c r="H38" s="38">
        <v>0</v>
      </c>
      <c r="I38" s="38">
        <v>0</v>
      </c>
      <c r="J38" s="47">
        <f t="shared" si="7"/>
        <v>0</v>
      </c>
      <c r="K38" s="47">
        <v>0</v>
      </c>
      <c r="L38" s="48">
        <v>0</v>
      </c>
      <c r="M38" s="18"/>
      <c r="N38" s="2"/>
      <c r="O38" s="2"/>
    </row>
    <row r="39" spans="1:15" ht="15.75" thickBot="1">
      <c r="A39" s="82"/>
      <c r="B39" s="35" t="s">
        <v>14</v>
      </c>
      <c r="C39" s="36">
        <v>1</v>
      </c>
      <c r="D39" s="19">
        <v>0</v>
      </c>
      <c r="E39" s="19">
        <v>0</v>
      </c>
      <c r="F39" s="37"/>
      <c r="G39" s="36">
        <v>1</v>
      </c>
      <c r="H39" s="19">
        <v>0</v>
      </c>
      <c r="I39" s="19">
        <v>0</v>
      </c>
      <c r="J39" s="16">
        <f t="shared" si="7"/>
        <v>1</v>
      </c>
      <c r="K39" s="16">
        <v>0</v>
      </c>
      <c r="L39" s="17">
        <v>0</v>
      </c>
      <c r="M39" s="18"/>
      <c r="N39" s="2"/>
      <c r="O39" s="2"/>
    </row>
    <row r="40" spans="1:15" ht="15.75" thickBot="1">
      <c r="A40" s="83"/>
      <c r="B40" s="40" t="s">
        <v>15</v>
      </c>
      <c r="C40" s="42">
        <v>1</v>
      </c>
      <c r="D40" s="41">
        <v>1</v>
      </c>
      <c r="E40" s="41">
        <v>0</v>
      </c>
      <c r="F40" s="43"/>
      <c r="G40" s="42">
        <v>3</v>
      </c>
      <c r="H40" s="41">
        <v>2</v>
      </c>
      <c r="I40" s="41">
        <v>2</v>
      </c>
      <c r="J40" s="44">
        <f t="shared" si="7"/>
        <v>0.33333333333333331</v>
      </c>
      <c r="K40" s="44">
        <f t="shared" ref="K40:L42" si="8">D40/H40</f>
        <v>0.5</v>
      </c>
      <c r="L40" s="45">
        <f t="shared" si="8"/>
        <v>0</v>
      </c>
      <c r="M40" s="18"/>
      <c r="N40" s="2"/>
      <c r="O40" s="2"/>
    </row>
    <row r="41" spans="1:15" ht="15.75" thickBot="1">
      <c r="A41" s="83" t="s">
        <v>23</v>
      </c>
      <c r="B41" s="35" t="s">
        <v>13</v>
      </c>
      <c r="C41" s="39">
        <v>19</v>
      </c>
      <c r="D41" s="38">
        <v>14</v>
      </c>
      <c r="E41" s="38">
        <v>0</v>
      </c>
      <c r="F41" s="37"/>
      <c r="G41" s="39">
        <v>118</v>
      </c>
      <c r="H41" s="38">
        <v>95</v>
      </c>
      <c r="I41" s="38">
        <v>83</v>
      </c>
      <c r="J41" s="47">
        <f t="shared" si="7"/>
        <v>0.16101694915254236</v>
      </c>
      <c r="K41" s="47">
        <f t="shared" si="8"/>
        <v>0.14736842105263157</v>
      </c>
      <c r="L41" s="48">
        <f t="shared" si="8"/>
        <v>0</v>
      </c>
      <c r="M41" s="18"/>
      <c r="N41" s="2"/>
      <c r="O41" s="2"/>
    </row>
    <row r="42" spans="1:15" ht="15.75" thickBot="1">
      <c r="A42" s="83"/>
      <c r="B42" s="40" t="s">
        <v>14</v>
      </c>
      <c r="C42" s="42">
        <v>44</v>
      </c>
      <c r="D42" s="41">
        <v>31</v>
      </c>
      <c r="E42" s="41">
        <v>0</v>
      </c>
      <c r="F42" s="43"/>
      <c r="G42" s="42">
        <v>250</v>
      </c>
      <c r="H42" s="41">
        <v>185</v>
      </c>
      <c r="I42" s="41">
        <v>147</v>
      </c>
      <c r="J42" s="44">
        <f t="shared" si="7"/>
        <v>0.17599999999999999</v>
      </c>
      <c r="K42" s="44">
        <f t="shared" si="8"/>
        <v>0.16756756756756758</v>
      </c>
      <c r="L42" s="45">
        <f t="shared" si="8"/>
        <v>0</v>
      </c>
      <c r="M42" s="18"/>
      <c r="N42" s="2"/>
      <c r="O42" s="2"/>
    </row>
    <row r="43" spans="1:15" ht="15.75" thickBot="1">
      <c r="A43" s="82" t="s">
        <v>24</v>
      </c>
      <c r="B43" s="35" t="s">
        <v>13</v>
      </c>
      <c r="C43" s="49">
        <v>1</v>
      </c>
      <c r="D43" s="49">
        <v>0</v>
      </c>
      <c r="E43" s="20">
        <v>0</v>
      </c>
      <c r="F43" s="37"/>
      <c r="G43" s="49">
        <v>0</v>
      </c>
      <c r="H43" s="49">
        <v>0</v>
      </c>
      <c r="I43" s="20">
        <v>0</v>
      </c>
      <c r="J43" s="47">
        <v>0</v>
      </c>
      <c r="K43" s="47">
        <v>0</v>
      </c>
      <c r="L43" s="48">
        <v>0</v>
      </c>
      <c r="M43" s="18"/>
    </row>
    <row r="44" spans="1:15" ht="15.75" thickBot="1">
      <c r="A44" s="83"/>
      <c r="B44" s="35" t="s">
        <v>14</v>
      </c>
      <c r="C44" s="36">
        <v>3</v>
      </c>
      <c r="D44" s="19">
        <v>2</v>
      </c>
      <c r="E44" s="19">
        <v>0</v>
      </c>
      <c r="F44" s="37"/>
      <c r="G44" s="36">
        <v>3</v>
      </c>
      <c r="H44" s="19">
        <v>3</v>
      </c>
      <c r="I44" s="19">
        <v>3</v>
      </c>
      <c r="J44" s="16">
        <f>C44/G44</f>
        <v>1</v>
      </c>
      <c r="K44" s="16">
        <f>D44/H44</f>
        <v>0.66666666666666663</v>
      </c>
      <c r="L44" s="17">
        <f>E44/I44</f>
        <v>0</v>
      </c>
      <c r="M44" s="18"/>
    </row>
    <row r="45" spans="1:15" ht="15.75" thickBot="1">
      <c r="A45" s="83"/>
      <c r="B45" s="40" t="s">
        <v>15</v>
      </c>
      <c r="C45" s="42">
        <v>0</v>
      </c>
      <c r="D45" s="41">
        <v>0</v>
      </c>
      <c r="E45" s="41">
        <v>0</v>
      </c>
      <c r="F45" s="43"/>
      <c r="G45" s="42">
        <v>2</v>
      </c>
      <c r="H45" s="41">
        <v>0</v>
      </c>
      <c r="I45" s="41">
        <v>0</v>
      </c>
      <c r="J45" s="44">
        <f>C45/G45</f>
        <v>0</v>
      </c>
      <c r="K45" s="44">
        <v>0</v>
      </c>
      <c r="L45" s="45">
        <v>0</v>
      </c>
      <c r="M45" s="18"/>
    </row>
    <row r="46" spans="1:15" ht="15.75" thickBot="1">
      <c r="A46" s="83" t="s">
        <v>25</v>
      </c>
      <c r="B46" s="35" t="s">
        <v>13</v>
      </c>
      <c r="C46" s="39">
        <v>0</v>
      </c>
      <c r="D46" s="38">
        <v>0</v>
      </c>
      <c r="E46" s="38">
        <v>0</v>
      </c>
      <c r="F46" s="50"/>
      <c r="G46" s="39">
        <v>7</v>
      </c>
      <c r="H46" s="38">
        <v>6</v>
      </c>
      <c r="I46" s="38">
        <v>6</v>
      </c>
      <c r="J46" s="47">
        <f>C46/G46</f>
        <v>0</v>
      </c>
      <c r="K46" s="47">
        <f>D46/H46</f>
        <v>0</v>
      </c>
      <c r="L46" s="48">
        <f>E46/I46</f>
        <v>0</v>
      </c>
      <c r="M46" s="18"/>
    </row>
    <row r="47" spans="1:15" ht="15.75" thickBot="1">
      <c r="A47" s="83"/>
      <c r="B47" s="40" t="s">
        <v>14</v>
      </c>
      <c r="C47" s="42">
        <v>0</v>
      </c>
      <c r="D47" s="41">
        <v>0</v>
      </c>
      <c r="E47" s="41">
        <v>0</v>
      </c>
      <c r="F47" s="51"/>
      <c r="G47" s="42">
        <v>11</v>
      </c>
      <c r="H47" s="41">
        <v>8</v>
      </c>
      <c r="I47" s="41">
        <v>7</v>
      </c>
      <c r="J47" s="44">
        <f>C47/G47</f>
        <v>0</v>
      </c>
      <c r="K47" s="44">
        <f>D47/H47</f>
        <v>0</v>
      </c>
      <c r="L47" s="45">
        <f>E47/I47</f>
        <v>0</v>
      </c>
      <c r="M47" s="18"/>
    </row>
    <row r="48" spans="1:15" ht="15.75" thickBot="1">
      <c r="A48" s="83" t="s">
        <v>26</v>
      </c>
      <c r="B48" s="35" t="s">
        <v>13</v>
      </c>
      <c r="C48" s="39">
        <v>0</v>
      </c>
      <c r="D48" s="38">
        <v>0</v>
      </c>
      <c r="E48" s="38">
        <v>0</v>
      </c>
      <c r="F48" s="50"/>
      <c r="G48" s="39">
        <v>0</v>
      </c>
      <c r="H48" s="38">
        <v>0</v>
      </c>
      <c r="I48" s="38">
        <v>0</v>
      </c>
      <c r="J48" s="47">
        <v>0</v>
      </c>
      <c r="K48" s="47">
        <v>0</v>
      </c>
      <c r="L48" s="48">
        <v>0</v>
      </c>
      <c r="M48" s="18"/>
    </row>
    <row r="49" spans="1:13" ht="15.75" thickBot="1">
      <c r="A49" s="83"/>
      <c r="B49" s="40" t="s">
        <v>14</v>
      </c>
      <c r="C49" s="42">
        <v>0</v>
      </c>
      <c r="D49" s="41">
        <v>0</v>
      </c>
      <c r="E49" s="41">
        <v>0</v>
      </c>
      <c r="F49" s="51"/>
      <c r="G49" s="42">
        <v>1</v>
      </c>
      <c r="H49" s="41">
        <v>1</v>
      </c>
      <c r="I49" s="41">
        <v>1</v>
      </c>
      <c r="J49" s="44">
        <f>C49/G49</f>
        <v>0</v>
      </c>
      <c r="K49" s="44">
        <f>D49/H49</f>
        <v>0</v>
      </c>
      <c r="L49" s="45">
        <f>E49/I49</f>
        <v>0</v>
      </c>
      <c r="M49" s="18"/>
    </row>
    <row r="50" spans="1:13" ht="15.75" thickBot="1">
      <c r="A50" s="83" t="s">
        <v>27</v>
      </c>
      <c r="B50" s="35" t="s">
        <v>13</v>
      </c>
      <c r="C50" s="39">
        <v>0</v>
      </c>
      <c r="D50" s="38">
        <v>0</v>
      </c>
      <c r="E50" s="38">
        <v>0</v>
      </c>
      <c r="F50" s="50"/>
      <c r="G50" s="39">
        <v>3</v>
      </c>
      <c r="H50" s="38">
        <v>1</v>
      </c>
      <c r="I50" s="38">
        <v>0</v>
      </c>
      <c r="J50" s="47">
        <f>C50/G50</f>
        <v>0</v>
      </c>
      <c r="K50" s="47">
        <f>D50/H50</f>
        <v>0</v>
      </c>
      <c r="L50" s="48">
        <v>0</v>
      </c>
      <c r="M50" s="18"/>
    </row>
    <row r="51" spans="1:13" ht="15.75" thickBot="1">
      <c r="A51" s="83"/>
      <c r="B51" s="40" t="s">
        <v>14</v>
      </c>
      <c r="C51" s="42">
        <v>0</v>
      </c>
      <c r="D51" s="41">
        <v>0</v>
      </c>
      <c r="E51" s="41">
        <v>0</v>
      </c>
      <c r="F51" s="51"/>
      <c r="G51" s="42">
        <v>5</v>
      </c>
      <c r="H51" s="41">
        <v>3</v>
      </c>
      <c r="I51" s="41">
        <v>1</v>
      </c>
      <c r="J51" s="44">
        <f>C51/G51</f>
        <v>0</v>
      </c>
      <c r="K51" s="44">
        <f>D51/H51</f>
        <v>0</v>
      </c>
      <c r="L51" s="45">
        <f>E51/I51</f>
        <v>0</v>
      </c>
      <c r="M51" s="18"/>
    </row>
    <row r="52" spans="1:13" ht="15.75" thickBot="1">
      <c r="A52" s="83" t="s">
        <v>28</v>
      </c>
      <c r="B52" s="35" t="s">
        <v>13</v>
      </c>
      <c r="C52" s="39">
        <v>1</v>
      </c>
      <c r="D52" s="38">
        <v>1</v>
      </c>
      <c r="E52" s="38">
        <v>0</v>
      </c>
      <c r="F52" s="50"/>
      <c r="G52" s="39">
        <v>0</v>
      </c>
      <c r="H52" s="38">
        <v>0</v>
      </c>
      <c r="I52" s="38">
        <v>0</v>
      </c>
      <c r="J52" s="47">
        <v>0</v>
      </c>
      <c r="K52" s="47">
        <v>0</v>
      </c>
      <c r="L52" s="48">
        <v>0</v>
      </c>
      <c r="M52" s="18"/>
    </row>
    <row r="53" spans="1:13" ht="15.75" thickBot="1">
      <c r="A53" s="83"/>
      <c r="B53" s="40" t="s">
        <v>14</v>
      </c>
      <c r="C53" s="42">
        <v>2</v>
      </c>
      <c r="D53" s="41">
        <v>2</v>
      </c>
      <c r="E53" s="41">
        <v>0</v>
      </c>
      <c r="F53" s="51"/>
      <c r="G53" s="42">
        <v>2</v>
      </c>
      <c r="H53" s="41">
        <v>0</v>
      </c>
      <c r="I53" s="41">
        <v>0</v>
      </c>
      <c r="J53" s="44">
        <f>C53/G53</f>
        <v>1</v>
      </c>
      <c r="K53" s="44">
        <v>0</v>
      </c>
      <c r="L53" s="45">
        <v>0</v>
      </c>
      <c r="M53" s="18"/>
    </row>
    <row r="54" spans="1:13" ht="15.75" thickBot="1">
      <c r="A54" s="83" t="s">
        <v>29</v>
      </c>
      <c r="B54" s="35" t="s">
        <v>13</v>
      </c>
      <c r="C54" s="39">
        <v>0</v>
      </c>
      <c r="D54" s="38">
        <v>0</v>
      </c>
      <c r="E54" s="38">
        <v>0</v>
      </c>
      <c r="F54" s="50"/>
      <c r="G54" s="39">
        <v>0</v>
      </c>
      <c r="H54" s="38">
        <v>0</v>
      </c>
      <c r="I54" s="38">
        <v>0</v>
      </c>
      <c r="J54" s="47">
        <v>0</v>
      </c>
      <c r="K54" s="47">
        <v>0</v>
      </c>
      <c r="L54" s="48">
        <v>0</v>
      </c>
      <c r="M54" s="18"/>
    </row>
    <row r="55" spans="1:13" ht="15.75" thickBot="1">
      <c r="A55" s="84"/>
      <c r="B55" s="40" t="s">
        <v>14</v>
      </c>
      <c r="C55" s="42">
        <v>0</v>
      </c>
      <c r="D55" s="41">
        <v>0</v>
      </c>
      <c r="E55" s="41">
        <v>0</v>
      </c>
      <c r="F55" s="51"/>
      <c r="G55" s="42">
        <v>0</v>
      </c>
      <c r="H55" s="41">
        <v>0</v>
      </c>
      <c r="I55" s="41">
        <v>0</v>
      </c>
      <c r="J55" s="44">
        <v>0</v>
      </c>
      <c r="K55" s="44">
        <v>0</v>
      </c>
      <c r="L55" s="45">
        <v>0</v>
      </c>
      <c r="M55" s="18"/>
    </row>
    <row r="56" spans="1:13">
      <c r="A56" s="52" t="s">
        <v>30</v>
      </c>
      <c r="B56" s="52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7:B7"/>
    <mergeCell ref="A1:L1"/>
    <mergeCell ref="A2:L2"/>
    <mergeCell ref="A3:L3"/>
    <mergeCell ref="A4:L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154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155</v>
      </c>
      <c r="D6" s="8" t="s">
        <v>156</v>
      </c>
      <c r="E6" s="7" t="s">
        <v>111</v>
      </c>
      <c r="F6" s="7" t="s">
        <v>157</v>
      </c>
      <c r="G6" s="7" t="s">
        <v>158</v>
      </c>
      <c r="H6" s="7" t="s">
        <v>111</v>
      </c>
      <c r="I6" s="7" t="s">
        <v>159</v>
      </c>
      <c r="J6" s="7" t="s">
        <v>160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452</v>
      </c>
      <c r="D7" s="13">
        <v>444</v>
      </c>
      <c r="E7" s="66">
        <f t="shared" ref="E7:E15" si="0">(D7-C7)/C7</f>
        <v>-1.7699115044247787E-2</v>
      </c>
      <c r="F7" s="13">
        <v>302</v>
      </c>
      <c r="G7" s="13">
        <v>367</v>
      </c>
      <c r="H7" s="67">
        <f t="shared" ref="H7:H15" si="1">(G7-F7)/F7</f>
        <v>0.21523178807947019</v>
      </c>
      <c r="I7" s="13">
        <v>234</v>
      </c>
      <c r="J7" s="13">
        <v>220</v>
      </c>
      <c r="K7" s="67">
        <f t="shared" ref="K7:K15" si="2">(J7-I7)/I7</f>
        <v>-5.9829059829059832E-2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0.98230088495575218</v>
      </c>
      <c r="Q7" s="16">
        <f t="shared" ref="Q7:Q15" si="4">G7/N7</f>
        <v>1.2233333333333334</v>
      </c>
      <c r="R7" s="17">
        <f t="shared" ref="R7:R15" si="5">J7/O7</f>
        <v>0.95238095238095233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7</v>
      </c>
      <c r="G8" s="19">
        <v>4</v>
      </c>
      <c r="H8" s="67">
        <f t="shared" si="1"/>
        <v>-0.42857142857142855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5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176</v>
      </c>
      <c r="D10" s="19">
        <v>147</v>
      </c>
      <c r="E10" s="66">
        <f t="shared" si="0"/>
        <v>-0.16477272727272727</v>
      </c>
      <c r="F10" s="19">
        <v>122</v>
      </c>
      <c r="G10" s="19">
        <v>121</v>
      </c>
      <c r="H10" s="67">
        <f t="shared" si="1"/>
        <v>-8.1967213114754103E-3</v>
      </c>
      <c r="I10" s="19">
        <v>101</v>
      </c>
      <c r="J10" s="19">
        <v>76</v>
      </c>
      <c r="K10" s="67">
        <f t="shared" si="2"/>
        <v>-0.24752475247524752</v>
      </c>
      <c r="L10" s="14"/>
      <c r="M10" s="15">
        <v>176</v>
      </c>
      <c r="N10" s="15">
        <v>122</v>
      </c>
      <c r="O10" s="15">
        <v>102</v>
      </c>
      <c r="P10" s="16">
        <f t="shared" si="3"/>
        <v>0.83522727272727271</v>
      </c>
      <c r="Q10" s="16">
        <f t="shared" si="4"/>
        <v>0.99180327868852458</v>
      </c>
      <c r="R10" s="17">
        <f t="shared" si="5"/>
        <v>0.74509803921568629</v>
      </c>
      <c r="S10" s="18"/>
      <c r="T10" s="2"/>
      <c r="U10" s="2"/>
    </row>
    <row r="11" spans="1:21">
      <c r="A11" s="94" t="s">
        <v>6</v>
      </c>
      <c r="B11" s="95"/>
      <c r="C11" s="13">
        <v>102</v>
      </c>
      <c r="D11" s="13">
        <v>115</v>
      </c>
      <c r="E11" s="66">
        <f t="shared" si="0"/>
        <v>0.12745098039215685</v>
      </c>
      <c r="F11" s="13">
        <v>72</v>
      </c>
      <c r="G11" s="13">
        <v>107</v>
      </c>
      <c r="H11" s="67">
        <f t="shared" si="1"/>
        <v>0.4861111111111111</v>
      </c>
      <c r="I11" s="13">
        <v>54</v>
      </c>
      <c r="J11" s="13">
        <v>70</v>
      </c>
      <c r="K11" s="67">
        <f t="shared" si="2"/>
        <v>0.29629629629629628</v>
      </c>
      <c r="L11" s="14"/>
      <c r="M11" s="13">
        <v>102</v>
      </c>
      <c r="N11" s="13">
        <v>72</v>
      </c>
      <c r="O11" s="13">
        <v>54</v>
      </c>
      <c r="P11" s="16">
        <f t="shared" si="3"/>
        <v>1.1274509803921569</v>
      </c>
      <c r="Q11" s="16">
        <f t="shared" si="4"/>
        <v>1.4861111111111112</v>
      </c>
      <c r="R11" s="17">
        <f t="shared" si="5"/>
        <v>1.2962962962962963</v>
      </c>
      <c r="S11" s="18"/>
      <c r="T11" s="2"/>
      <c r="U11" s="2"/>
    </row>
    <row r="12" spans="1:21">
      <c r="A12" s="94" t="s">
        <v>7</v>
      </c>
      <c r="B12" s="95"/>
      <c r="C12" s="13">
        <v>148</v>
      </c>
      <c r="D12" s="13">
        <v>171</v>
      </c>
      <c r="E12" s="66">
        <f t="shared" si="0"/>
        <v>0.1554054054054054</v>
      </c>
      <c r="F12" s="13">
        <v>84</v>
      </c>
      <c r="G12" s="13">
        <v>134</v>
      </c>
      <c r="H12" s="67">
        <f t="shared" si="1"/>
        <v>0.59523809523809523</v>
      </c>
      <c r="I12" s="13">
        <v>59</v>
      </c>
      <c r="J12" s="13">
        <v>70</v>
      </c>
      <c r="K12" s="67">
        <f t="shared" si="2"/>
        <v>0.1864406779661017</v>
      </c>
      <c r="L12" s="14"/>
      <c r="M12" s="13">
        <v>148</v>
      </c>
      <c r="N12" s="13">
        <v>84</v>
      </c>
      <c r="O12" s="13">
        <v>58</v>
      </c>
      <c r="P12" s="16">
        <f t="shared" si="3"/>
        <v>1.1554054054054055</v>
      </c>
      <c r="Q12" s="16">
        <f t="shared" si="4"/>
        <v>1.5952380952380953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26</v>
      </c>
      <c r="D13" s="20">
        <v>11</v>
      </c>
      <c r="E13" s="66">
        <f t="shared" si="0"/>
        <v>-0.57692307692307687</v>
      </c>
      <c r="F13" s="20">
        <v>24</v>
      </c>
      <c r="G13" s="20">
        <v>5</v>
      </c>
      <c r="H13" s="67">
        <f t="shared" si="1"/>
        <v>-0.79166666666666663</v>
      </c>
      <c r="I13" s="20">
        <v>20</v>
      </c>
      <c r="J13" s="20">
        <v>4</v>
      </c>
      <c r="K13" s="67">
        <f>(J13-I13)/I13</f>
        <v>-0.8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0.22727272727272727</v>
      </c>
      <c r="R13" s="17">
        <f t="shared" si="5"/>
        <v>0.23529411764705882</v>
      </c>
      <c r="S13" s="18"/>
      <c r="T13" s="2"/>
      <c r="U13" s="2"/>
    </row>
    <row r="14" spans="1:21">
      <c r="A14" s="85" t="s">
        <v>9</v>
      </c>
      <c r="B14" s="86"/>
      <c r="C14" s="19">
        <v>112</v>
      </c>
      <c r="D14" s="19">
        <v>95</v>
      </c>
      <c r="E14" s="66">
        <f t="shared" si="0"/>
        <v>-0.15178571428571427</v>
      </c>
      <c r="F14" s="19">
        <v>59</v>
      </c>
      <c r="G14" s="19">
        <v>56</v>
      </c>
      <c r="H14" s="67">
        <f t="shared" si="1"/>
        <v>-5.0847457627118647E-2</v>
      </c>
      <c r="I14" s="19">
        <v>50</v>
      </c>
      <c r="J14" s="19">
        <v>40</v>
      </c>
      <c r="K14" s="67">
        <f t="shared" si="2"/>
        <v>-0.2</v>
      </c>
      <c r="L14" s="14"/>
      <c r="M14" s="15">
        <v>112</v>
      </c>
      <c r="N14" s="15">
        <v>58</v>
      </c>
      <c r="O14" s="15">
        <v>52</v>
      </c>
      <c r="P14" s="16">
        <f t="shared" si="3"/>
        <v>0.8482142857142857</v>
      </c>
      <c r="Q14" s="16">
        <f t="shared" si="4"/>
        <v>0.96551724137931039</v>
      </c>
      <c r="R14" s="17">
        <f t="shared" si="5"/>
        <v>0.76923076923076927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564</v>
      </c>
      <c r="D15" s="23">
        <f>D7+D14</f>
        <v>539</v>
      </c>
      <c r="E15" s="68">
        <f t="shared" si="0"/>
        <v>-4.4326241134751775E-2</v>
      </c>
      <c r="F15" s="22">
        <f>F7+F14</f>
        <v>361</v>
      </c>
      <c r="G15" s="22">
        <f>G7+G14</f>
        <v>423</v>
      </c>
      <c r="H15" s="69">
        <f t="shared" si="1"/>
        <v>0.17174515235457063</v>
      </c>
      <c r="I15" s="22">
        <f>I7+I14</f>
        <v>284</v>
      </c>
      <c r="J15" s="22">
        <f>J7+J14</f>
        <v>260</v>
      </c>
      <c r="K15" s="69">
        <f t="shared" si="2"/>
        <v>-8.4507042253521125E-2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0.95567375886524819</v>
      </c>
      <c r="Q15" s="26">
        <f t="shared" si="4"/>
        <v>1.1815642458100559</v>
      </c>
      <c r="R15" s="27">
        <f t="shared" si="5"/>
        <v>0.91872791519434627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4</v>
      </c>
      <c r="G17" s="19">
        <v>5</v>
      </c>
      <c r="H17" s="67">
        <f t="shared" ref="H17:H42" si="7">(G17-F17)/F17</f>
        <v>0.25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26</v>
      </c>
      <c r="D18" s="39">
        <v>14</v>
      </c>
      <c r="E18" s="73">
        <f t="shared" si="6"/>
        <v>-0.46153846153846156</v>
      </c>
      <c r="F18" s="38">
        <v>13</v>
      </c>
      <c r="G18" s="38">
        <v>9</v>
      </c>
      <c r="H18" s="74">
        <f t="shared" si="7"/>
        <v>-0.30769230769230771</v>
      </c>
      <c r="I18" s="38">
        <v>9</v>
      </c>
      <c r="J18" s="38">
        <v>4</v>
      </c>
      <c r="K18" s="74">
        <f t="shared" si="8"/>
        <v>-0.55555555555555558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0</v>
      </c>
      <c r="G19" s="41">
        <v>2</v>
      </c>
      <c r="H19" s="77">
        <v>0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13</v>
      </c>
      <c r="D20" s="39">
        <v>8</v>
      </c>
      <c r="E20" s="73">
        <f t="shared" si="6"/>
        <v>-0.38461538461538464</v>
      </c>
      <c r="F20" s="38">
        <v>5</v>
      </c>
      <c r="G20" s="38">
        <v>7</v>
      </c>
      <c r="H20" s="74">
        <f t="shared" si="7"/>
        <v>0.4</v>
      </c>
      <c r="I20" s="38">
        <v>3</v>
      </c>
      <c r="J20" s="38">
        <v>5</v>
      </c>
      <c r="K20" s="67">
        <f t="shared" si="8"/>
        <v>0.66666666666666663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26</v>
      </c>
      <c r="G21" s="19">
        <v>50</v>
      </c>
      <c r="H21" s="67">
        <f t="shared" si="7"/>
        <v>0.92307692307692313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6</v>
      </c>
      <c r="G23" s="38">
        <v>7</v>
      </c>
      <c r="H23" s="74">
        <f t="shared" si="7"/>
        <v>0.16666666666666666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17</v>
      </c>
      <c r="G24" s="19">
        <v>28</v>
      </c>
      <c r="H24" s="67">
        <f t="shared" si="7"/>
        <v>0.6470588235294118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4</v>
      </c>
      <c r="G25" s="41">
        <v>3</v>
      </c>
      <c r="H25" s="77">
        <f t="shared" si="7"/>
        <v>-0.25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20</v>
      </c>
      <c r="G30" s="19">
        <v>7</v>
      </c>
      <c r="H30" s="67">
        <f t="shared" si="7"/>
        <v>-0.65</v>
      </c>
      <c r="I30" s="19">
        <v>19</v>
      </c>
      <c r="J30" s="19">
        <v>5</v>
      </c>
      <c r="K30" s="74">
        <f t="shared" si="8"/>
        <v>-0.73684210526315785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0.3888888888888889</v>
      </c>
      <c r="R30" s="17">
        <f t="shared" si="11"/>
        <v>0.3125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56</v>
      </c>
      <c r="D31" s="42">
        <v>69</v>
      </c>
      <c r="E31" s="76">
        <f t="shared" si="6"/>
        <v>0.23214285714285715</v>
      </c>
      <c r="F31" s="41">
        <v>36</v>
      </c>
      <c r="G31" s="41">
        <v>39</v>
      </c>
      <c r="H31" s="77">
        <f t="shared" si="7"/>
        <v>8.3333333333333329E-2</v>
      </c>
      <c r="I31" s="41">
        <v>32</v>
      </c>
      <c r="J31" s="41">
        <v>34</v>
      </c>
      <c r="K31" s="77">
        <f t="shared" si="8"/>
        <v>6.25E-2</v>
      </c>
      <c r="L31" s="43"/>
      <c r="M31" s="63">
        <v>55</v>
      </c>
      <c r="N31" s="63">
        <v>34</v>
      </c>
      <c r="O31" s="63">
        <v>32</v>
      </c>
      <c r="P31" s="44">
        <f t="shared" si="9"/>
        <v>1.2545454545454546</v>
      </c>
      <c r="Q31" s="44">
        <f t="shared" si="10"/>
        <v>1.1470588235294117</v>
      </c>
      <c r="R31" s="45">
        <f t="shared" si="11"/>
        <v>1.0625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0</v>
      </c>
      <c r="G33" s="19">
        <v>2</v>
      </c>
      <c r="H33" s="67">
        <v>0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25</v>
      </c>
      <c r="E36" s="66">
        <f t="shared" si="6"/>
        <v>0</v>
      </c>
      <c r="F36" s="19">
        <v>12</v>
      </c>
      <c r="G36" s="19">
        <v>20</v>
      </c>
      <c r="H36" s="67">
        <f t="shared" si="7"/>
        <v>0.66666666666666663</v>
      </c>
      <c r="I36" s="19">
        <v>7</v>
      </c>
      <c r="J36" s="19">
        <v>14</v>
      </c>
      <c r="K36" s="74">
        <f t="shared" si="8"/>
        <v>1</v>
      </c>
      <c r="L36" s="37"/>
      <c r="M36" s="15">
        <v>25</v>
      </c>
      <c r="N36" s="15">
        <v>12</v>
      </c>
      <c r="O36" s="15">
        <v>7</v>
      </c>
      <c r="P36" s="16">
        <f t="shared" si="9"/>
        <v>1</v>
      </c>
      <c r="Q36" s="16">
        <f t="shared" si="10"/>
        <v>1.6666666666666667</v>
      </c>
      <c r="R36" s="17">
        <f t="shared" si="11"/>
        <v>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5</v>
      </c>
      <c r="G37" s="41">
        <v>6</v>
      </c>
      <c r="H37" s="77">
        <f t="shared" si="7"/>
        <v>0.2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118</v>
      </c>
      <c r="D41" s="56">
        <v>109</v>
      </c>
      <c r="E41" s="78">
        <f t="shared" si="6"/>
        <v>-7.6271186440677971E-2</v>
      </c>
      <c r="F41" s="57">
        <v>94</v>
      </c>
      <c r="G41" s="57">
        <v>96</v>
      </c>
      <c r="H41" s="79">
        <f t="shared" si="7"/>
        <v>2.1276595744680851E-2</v>
      </c>
      <c r="I41" s="57">
        <v>82</v>
      </c>
      <c r="J41" s="57">
        <v>62</v>
      </c>
      <c r="K41" s="67">
        <f t="shared" si="8"/>
        <v>-0.24390243902439024</v>
      </c>
      <c r="L41" s="58"/>
      <c r="M41" s="61">
        <v>118</v>
      </c>
      <c r="N41" s="61">
        <v>95</v>
      </c>
      <c r="O41" s="61">
        <v>83</v>
      </c>
      <c r="P41" s="59">
        <f t="shared" si="9"/>
        <v>0.92372881355932202</v>
      </c>
      <c r="Q41" s="59">
        <f t="shared" si="10"/>
        <v>1.0105263157894737</v>
      </c>
      <c r="R41" s="60">
        <f t="shared" si="11"/>
        <v>0.74698795180722888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250</v>
      </c>
      <c r="D42" s="42">
        <v>242</v>
      </c>
      <c r="E42" s="76">
        <f t="shared" si="6"/>
        <v>-3.2000000000000001E-2</v>
      </c>
      <c r="F42" s="41">
        <v>184</v>
      </c>
      <c r="G42" s="41">
        <v>216</v>
      </c>
      <c r="H42" s="77">
        <f t="shared" si="7"/>
        <v>0.17391304347826086</v>
      </c>
      <c r="I42" s="41">
        <v>146</v>
      </c>
      <c r="J42" s="41">
        <v>130</v>
      </c>
      <c r="K42" s="77">
        <f t="shared" si="8"/>
        <v>-0.1095890410958904</v>
      </c>
      <c r="L42" s="43"/>
      <c r="M42" s="63">
        <v>250</v>
      </c>
      <c r="N42" s="63">
        <v>185</v>
      </c>
      <c r="O42" s="63">
        <v>147</v>
      </c>
      <c r="P42" s="44">
        <f t="shared" si="9"/>
        <v>0.96799999999999997</v>
      </c>
      <c r="Q42" s="44">
        <f t="shared" si="10"/>
        <v>1.1675675675675676</v>
      </c>
      <c r="R42" s="45">
        <f t="shared" si="11"/>
        <v>0.88435374149659862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1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1</v>
      </c>
      <c r="G50" s="38">
        <v>1</v>
      </c>
      <c r="H50" s="74">
        <f t="shared" si="13"/>
        <v>0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3</v>
      </c>
      <c r="G51" s="41">
        <v>8</v>
      </c>
      <c r="H51" s="77">
        <f t="shared" si="13"/>
        <v>1.6666666666666667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0</v>
      </c>
      <c r="G53" s="41">
        <v>6</v>
      </c>
      <c r="H53" s="77">
        <v>0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147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148</v>
      </c>
      <c r="D6" s="8" t="s">
        <v>149</v>
      </c>
      <c r="E6" s="7" t="s">
        <v>111</v>
      </c>
      <c r="F6" s="7" t="s">
        <v>150</v>
      </c>
      <c r="G6" s="7" t="s">
        <v>151</v>
      </c>
      <c r="H6" s="7" t="s">
        <v>111</v>
      </c>
      <c r="I6" s="7" t="s">
        <v>152</v>
      </c>
      <c r="J6" s="7" t="s">
        <v>153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451</v>
      </c>
      <c r="D7" s="13">
        <v>444</v>
      </c>
      <c r="E7" s="66">
        <f t="shared" ref="E7:E15" si="0">(D7-C7)/C7</f>
        <v>-1.5521064301552107E-2</v>
      </c>
      <c r="F7" s="13">
        <v>304</v>
      </c>
      <c r="G7" s="13">
        <v>366</v>
      </c>
      <c r="H7" s="67">
        <f t="shared" ref="H7:H15" si="1">(G7-F7)/F7</f>
        <v>0.20394736842105263</v>
      </c>
      <c r="I7" s="13">
        <v>233</v>
      </c>
      <c r="J7" s="13">
        <v>219</v>
      </c>
      <c r="K7" s="67">
        <f t="shared" ref="K7:K15" si="2">(J7-I7)/I7</f>
        <v>-6.0085836909871244E-2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0.98230088495575218</v>
      </c>
      <c r="Q7" s="16">
        <f t="shared" ref="Q7:Q15" si="4">G7/N7</f>
        <v>1.22</v>
      </c>
      <c r="R7" s="17">
        <f t="shared" ref="R7:R15" si="5">J7/O7</f>
        <v>0.94805194805194803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7</v>
      </c>
      <c r="G8" s="19">
        <v>4</v>
      </c>
      <c r="H8" s="67">
        <f t="shared" si="1"/>
        <v>-0.42857142857142855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5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176</v>
      </c>
      <c r="D10" s="19">
        <v>147</v>
      </c>
      <c r="E10" s="66">
        <f t="shared" si="0"/>
        <v>-0.16477272727272727</v>
      </c>
      <c r="F10" s="19">
        <v>122</v>
      </c>
      <c r="G10" s="19">
        <v>121</v>
      </c>
      <c r="H10" s="67">
        <f t="shared" si="1"/>
        <v>-8.1967213114754103E-3</v>
      </c>
      <c r="I10" s="19">
        <v>101</v>
      </c>
      <c r="J10" s="19">
        <v>76</v>
      </c>
      <c r="K10" s="67">
        <f t="shared" si="2"/>
        <v>-0.24752475247524752</v>
      </c>
      <c r="L10" s="14"/>
      <c r="M10" s="15">
        <v>176</v>
      </c>
      <c r="N10" s="15">
        <v>122</v>
      </c>
      <c r="O10" s="15">
        <v>102</v>
      </c>
      <c r="P10" s="16">
        <f t="shared" si="3"/>
        <v>0.83522727272727271</v>
      </c>
      <c r="Q10" s="16">
        <f t="shared" si="4"/>
        <v>0.99180327868852458</v>
      </c>
      <c r="R10" s="17">
        <f t="shared" si="5"/>
        <v>0.74509803921568629</v>
      </c>
      <c r="S10" s="18"/>
      <c r="T10" s="2"/>
      <c r="U10" s="2"/>
    </row>
    <row r="11" spans="1:21">
      <c r="A11" s="94" t="s">
        <v>6</v>
      </c>
      <c r="B11" s="95"/>
      <c r="C11" s="13">
        <v>101</v>
      </c>
      <c r="D11" s="13">
        <v>115</v>
      </c>
      <c r="E11" s="66">
        <f t="shared" si="0"/>
        <v>0.13861386138613863</v>
      </c>
      <c r="F11" s="13">
        <v>72</v>
      </c>
      <c r="G11" s="13">
        <v>106</v>
      </c>
      <c r="H11" s="67">
        <f t="shared" si="1"/>
        <v>0.47222222222222221</v>
      </c>
      <c r="I11" s="13">
        <v>53</v>
      </c>
      <c r="J11" s="13">
        <v>69</v>
      </c>
      <c r="K11" s="67">
        <f t="shared" si="2"/>
        <v>0.30188679245283018</v>
      </c>
      <c r="L11" s="14"/>
      <c r="M11" s="13">
        <v>102</v>
      </c>
      <c r="N11" s="13">
        <v>72</v>
      </c>
      <c r="O11" s="13">
        <v>54</v>
      </c>
      <c r="P11" s="16">
        <f t="shared" si="3"/>
        <v>1.1274509803921569</v>
      </c>
      <c r="Q11" s="16">
        <f t="shared" si="4"/>
        <v>1.4722222222222223</v>
      </c>
      <c r="R11" s="17">
        <f t="shared" si="5"/>
        <v>1.2777777777777777</v>
      </c>
      <c r="S11" s="18"/>
      <c r="T11" s="2"/>
      <c r="U11" s="2"/>
    </row>
    <row r="12" spans="1:21">
      <c r="A12" s="94" t="s">
        <v>7</v>
      </c>
      <c r="B12" s="95"/>
      <c r="C12" s="13">
        <v>148</v>
      </c>
      <c r="D12" s="13">
        <v>171</v>
      </c>
      <c r="E12" s="66">
        <f t="shared" si="0"/>
        <v>0.1554054054054054</v>
      </c>
      <c r="F12" s="13">
        <v>86</v>
      </c>
      <c r="G12" s="13">
        <v>134</v>
      </c>
      <c r="H12" s="67">
        <f t="shared" si="1"/>
        <v>0.55813953488372092</v>
      </c>
      <c r="I12" s="13">
        <v>59</v>
      </c>
      <c r="J12" s="13">
        <v>70</v>
      </c>
      <c r="K12" s="67">
        <f t="shared" si="2"/>
        <v>0.1864406779661017</v>
      </c>
      <c r="L12" s="14"/>
      <c r="M12" s="13">
        <v>148</v>
      </c>
      <c r="N12" s="13">
        <v>84</v>
      </c>
      <c r="O12" s="13">
        <v>58</v>
      </c>
      <c r="P12" s="16">
        <f t="shared" si="3"/>
        <v>1.1554054054054055</v>
      </c>
      <c r="Q12" s="16">
        <f t="shared" si="4"/>
        <v>1.5952380952380953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26</v>
      </c>
      <c r="D13" s="20">
        <v>11</v>
      </c>
      <c r="E13" s="66">
        <f t="shared" si="0"/>
        <v>-0.57692307692307687</v>
      </c>
      <c r="F13" s="20">
        <v>24</v>
      </c>
      <c r="G13" s="20">
        <v>5</v>
      </c>
      <c r="H13" s="67">
        <f t="shared" si="1"/>
        <v>-0.79166666666666663</v>
      </c>
      <c r="I13" s="20">
        <v>20</v>
      </c>
      <c r="J13" s="20">
        <v>4</v>
      </c>
      <c r="K13" s="67">
        <f>(J13-I13)/I13</f>
        <v>-0.8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0.22727272727272727</v>
      </c>
      <c r="R13" s="17">
        <f t="shared" si="5"/>
        <v>0.23529411764705882</v>
      </c>
      <c r="S13" s="18"/>
      <c r="T13" s="2"/>
      <c r="U13" s="2"/>
    </row>
    <row r="14" spans="1:21">
      <c r="A14" s="85" t="s">
        <v>9</v>
      </c>
      <c r="B14" s="86"/>
      <c r="C14" s="19">
        <v>112</v>
      </c>
      <c r="D14" s="19">
        <v>95</v>
      </c>
      <c r="E14" s="66">
        <f t="shared" si="0"/>
        <v>-0.15178571428571427</v>
      </c>
      <c r="F14" s="19">
        <v>61</v>
      </c>
      <c r="G14" s="19">
        <v>54</v>
      </c>
      <c r="H14" s="67">
        <f t="shared" si="1"/>
        <v>-0.11475409836065574</v>
      </c>
      <c r="I14" s="19">
        <v>50</v>
      </c>
      <c r="J14" s="19">
        <v>38</v>
      </c>
      <c r="K14" s="67">
        <f t="shared" si="2"/>
        <v>-0.24</v>
      </c>
      <c r="L14" s="14"/>
      <c r="M14" s="15">
        <v>112</v>
      </c>
      <c r="N14" s="15">
        <v>58</v>
      </c>
      <c r="O14" s="15">
        <v>52</v>
      </c>
      <c r="P14" s="16">
        <f t="shared" si="3"/>
        <v>0.8482142857142857</v>
      </c>
      <c r="Q14" s="16">
        <f t="shared" si="4"/>
        <v>0.93103448275862066</v>
      </c>
      <c r="R14" s="17">
        <f t="shared" si="5"/>
        <v>0.73076923076923073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563</v>
      </c>
      <c r="D15" s="23">
        <f>D7+D14</f>
        <v>539</v>
      </c>
      <c r="E15" s="68">
        <f t="shared" si="0"/>
        <v>-4.2628774422735348E-2</v>
      </c>
      <c r="F15" s="22">
        <f>F7+F14</f>
        <v>365</v>
      </c>
      <c r="G15" s="22">
        <f>G7+G14</f>
        <v>420</v>
      </c>
      <c r="H15" s="69">
        <f t="shared" si="1"/>
        <v>0.15068493150684931</v>
      </c>
      <c r="I15" s="22">
        <f>I7+I14</f>
        <v>283</v>
      </c>
      <c r="J15" s="22">
        <f>J7+J14</f>
        <v>257</v>
      </c>
      <c r="K15" s="69">
        <f t="shared" si="2"/>
        <v>-9.187279151943463E-2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0.95567375886524819</v>
      </c>
      <c r="Q15" s="26">
        <f t="shared" si="4"/>
        <v>1.1731843575418994</v>
      </c>
      <c r="R15" s="27">
        <f t="shared" si="5"/>
        <v>0.90812720848056538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4</v>
      </c>
      <c r="G17" s="19">
        <v>5</v>
      </c>
      <c r="H17" s="67">
        <f t="shared" ref="H17:H42" si="7">(G17-F17)/F17</f>
        <v>0.25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26</v>
      </c>
      <c r="D18" s="39">
        <v>14</v>
      </c>
      <c r="E18" s="73">
        <f t="shared" si="6"/>
        <v>-0.46153846153846156</v>
      </c>
      <c r="F18" s="38">
        <v>13</v>
      </c>
      <c r="G18" s="38">
        <v>9</v>
      </c>
      <c r="H18" s="74">
        <f t="shared" si="7"/>
        <v>-0.30769230769230771</v>
      </c>
      <c r="I18" s="38">
        <v>9</v>
      </c>
      <c r="J18" s="38">
        <v>4</v>
      </c>
      <c r="K18" s="74">
        <f t="shared" si="8"/>
        <v>-0.55555555555555558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0</v>
      </c>
      <c r="G19" s="41">
        <v>2</v>
      </c>
      <c r="H19" s="77">
        <v>0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13</v>
      </c>
      <c r="D20" s="39">
        <v>8</v>
      </c>
      <c r="E20" s="73">
        <f t="shared" si="6"/>
        <v>-0.38461538461538464</v>
      </c>
      <c r="F20" s="38">
        <v>5</v>
      </c>
      <c r="G20" s="38">
        <v>7</v>
      </c>
      <c r="H20" s="74">
        <f t="shared" si="7"/>
        <v>0.4</v>
      </c>
      <c r="I20" s="38">
        <v>3</v>
      </c>
      <c r="J20" s="38">
        <v>5</v>
      </c>
      <c r="K20" s="67">
        <f t="shared" si="8"/>
        <v>0.66666666666666663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27</v>
      </c>
      <c r="G21" s="19">
        <v>50</v>
      </c>
      <c r="H21" s="67">
        <f t="shared" si="7"/>
        <v>0.85185185185185186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6</v>
      </c>
      <c r="G23" s="38">
        <v>7</v>
      </c>
      <c r="H23" s="74">
        <f t="shared" si="7"/>
        <v>0.16666666666666666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17</v>
      </c>
      <c r="G24" s="19">
        <v>28</v>
      </c>
      <c r="H24" s="67">
        <f t="shared" si="7"/>
        <v>0.6470588235294118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4</v>
      </c>
      <c r="G25" s="41">
        <v>3</v>
      </c>
      <c r="H25" s="77">
        <f t="shared" si="7"/>
        <v>-0.25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20</v>
      </c>
      <c r="G30" s="19">
        <v>7</v>
      </c>
      <c r="H30" s="67">
        <f t="shared" si="7"/>
        <v>-0.65</v>
      </c>
      <c r="I30" s="19">
        <v>19</v>
      </c>
      <c r="J30" s="19">
        <v>5</v>
      </c>
      <c r="K30" s="74">
        <f t="shared" si="8"/>
        <v>-0.73684210526315785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0.3888888888888889</v>
      </c>
      <c r="R30" s="17">
        <f t="shared" si="11"/>
        <v>0.3125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56</v>
      </c>
      <c r="D31" s="42">
        <v>69</v>
      </c>
      <c r="E31" s="76">
        <f t="shared" si="6"/>
        <v>0.23214285714285715</v>
      </c>
      <c r="F31" s="41">
        <v>38</v>
      </c>
      <c r="G31" s="41">
        <v>37</v>
      </c>
      <c r="H31" s="77">
        <f t="shared" si="7"/>
        <v>-2.6315789473684209E-2</v>
      </c>
      <c r="I31" s="41">
        <v>32</v>
      </c>
      <c r="J31" s="41">
        <v>32</v>
      </c>
      <c r="K31" s="77">
        <f t="shared" si="8"/>
        <v>0</v>
      </c>
      <c r="L31" s="43"/>
      <c r="M31" s="63">
        <v>55</v>
      </c>
      <c r="N31" s="63">
        <v>34</v>
      </c>
      <c r="O31" s="63">
        <v>32</v>
      </c>
      <c r="P31" s="44">
        <f t="shared" si="9"/>
        <v>1.2545454545454546</v>
      </c>
      <c r="Q31" s="44">
        <f t="shared" si="10"/>
        <v>1.088235294117647</v>
      </c>
      <c r="R31" s="45">
        <f t="shared" si="11"/>
        <v>1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0</v>
      </c>
      <c r="G33" s="19">
        <v>2</v>
      </c>
      <c r="H33" s="67">
        <v>0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25</v>
      </c>
      <c r="E36" s="66">
        <f t="shared" si="6"/>
        <v>0</v>
      </c>
      <c r="F36" s="19">
        <v>12</v>
      </c>
      <c r="G36" s="19">
        <v>20</v>
      </c>
      <c r="H36" s="67">
        <f t="shared" si="7"/>
        <v>0.66666666666666663</v>
      </c>
      <c r="I36" s="19">
        <v>7</v>
      </c>
      <c r="J36" s="19">
        <v>14</v>
      </c>
      <c r="K36" s="74">
        <f t="shared" si="8"/>
        <v>1</v>
      </c>
      <c r="L36" s="37"/>
      <c r="M36" s="15">
        <v>25</v>
      </c>
      <c r="N36" s="15">
        <v>12</v>
      </c>
      <c r="O36" s="15">
        <v>7</v>
      </c>
      <c r="P36" s="16">
        <f t="shared" si="9"/>
        <v>1</v>
      </c>
      <c r="Q36" s="16">
        <f t="shared" si="10"/>
        <v>1.6666666666666667</v>
      </c>
      <c r="R36" s="17">
        <f t="shared" si="11"/>
        <v>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5</v>
      </c>
      <c r="G37" s="41">
        <v>6</v>
      </c>
      <c r="H37" s="77">
        <f t="shared" si="7"/>
        <v>0.2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118</v>
      </c>
      <c r="D41" s="56">
        <v>109</v>
      </c>
      <c r="E41" s="78">
        <f t="shared" si="6"/>
        <v>-7.6271186440677971E-2</v>
      </c>
      <c r="F41" s="57">
        <v>94</v>
      </c>
      <c r="G41" s="57">
        <v>96</v>
      </c>
      <c r="H41" s="79">
        <f t="shared" si="7"/>
        <v>2.1276595744680851E-2</v>
      </c>
      <c r="I41" s="57">
        <v>82</v>
      </c>
      <c r="J41" s="57">
        <v>62</v>
      </c>
      <c r="K41" s="67">
        <f t="shared" si="8"/>
        <v>-0.24390243902439024</v>
      </c>
      <c r="L41" s="58"/>
      <c r="M41" s="61">
        <v>118</v>
      </c>
      <c r="N41" s="61">
        <v>95</v>
      </c>
      <c r="O41" s="61">
        <v>83</v>
      </c>
      <c r="P41" s="59">
        <f t="shared" si="9"/>
        <v>0.92372881355932202</v>
      </c>
      <c r="Q41" s="59">
        <f t="shared" si="10"/>
        <v>1.0105263157894737</v>
      </c>
      <c r="R41" s="60">
        <f t="shared" si="11"/>
        <v>0.74698795180722888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249</v>
      </c>
      <c r="D42" s="42">
        <v>242</v>
      </c>
      <c r="E42" s="76">
        <f t="shared" si="6"/>
        <v>-2.8112449799196786E-2</v>
      </c>
      <c r="F42" s="41">
        <v>184</v>
      </c>
      <c r="G42" s="41">
        <v>215</v>
      </c>
      <c r="H42" s="77">
        <f t="shared" si="7"/>
        <v>0.16847826086956522</v>
      </c>
      <c r="I42" s="41">
        <v>145</v>
      </c>
      <c r="J42" s="41">
        <v>129</v>
      </c>
      <c r="K42" s="77">
        <f t="shared" si="8"/>
        <v>-0.1103448275862069</v>
      </c>
      <c r="L42" s="43"/>
      <c r="M42" s="63">
        <v>250</v>
      </c>
      <c r="N42" s="63">
        <v>185</v>
      </c>
      <c r="O42" s="63">
        <v>147</v>
      </c>
      <c r="P42" s="44">
        <f t="shared" si="9"/>
        <v>0.96799999999999997</v>
      </c>
      <c r="Q42" s="44">
        <f t="shared" si="10"/>
        <v>1.1621621621621621</v>
      </c>
      <c r="R42" s="45">
        <f t="shared" si="11"/>
        <v>0.87755102040816324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1</v>
      </c>
      <c r="G50" s="38">
        <v>1</v>
      </c>
      <c r="H50" s="74">
        <f t="shared" si="13"/>
        <v>0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3</v>
      </c>
      <c r="G51" s="41">
        <v>8</v>
      </c>
      <c r="H51" s="77">
        <f t="shared" si="13"/>
        <v>1.6666666666666667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1</v>
      </c>
      <c r="G53" s="41">
        <v>6</v>
      </c>
      <c r="H53" s="77">
        <f t="shared" si="13"/>
        <v>5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140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141</v>
      </c>
      <c r="D6" s="8" t="s">
        <v>142</v>
      </c>
      <c r="E6" s="7" t="s">
        <v>111</v>
      </c>
      <c r="F6" s="7" t="s">
        <v>143</v>
      </c>
      <c r="G6" s="7" t="s">
        <v>144</v>
      </c>
      <c r="H6" s="7" t="s">
        <v>111</v>
      </c>
      <c r="I6" s="7" t="s">
        <v>145</v>
      </c>
      <c r="J6" s="7" t="s">
        <v>146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450</v>
      </c>
      <c r="D7" s="13">
        <v>442</v>
      </c>
      <c r="E7" s="66">
        <f t="shared" ref="E7:E15" si="0">(D7-C7)/C7</f>
        <v>-1.7777777777777778E-2</v>
      </c>
      <c r="F7" s="13">
        <v>333</v>
      </c>
      <c r="G7" s="13">
        <v>365</v>
      </c>
      <c r="H7" s="67">
        <f t="shared" ref="H7:H15" si="1">(G7-F7)/F7</f>
        <v>9.6096096096096095E-2</v>
      </c>
      <c r="I7" s="13">
        <v>233</v>
      </c>
      <c r="J7" s="13">
        <v>218</v>
      </c>
      <c r="K7" s="67">
        <f t="shared" ref="K7:K15" si="2">(J7-I7)/I7</f>
        <v>-6.4377682403433473E-2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0.97787610619469023</v>
      </c>
      <c r="Q7" s="16">
        <f t="shared" ref="Q7:Q15" si="4">G7/N7</f>
        <v>1.2166666666666666</v>
      </c>
      <c r="R7" s="17">
        <f t="shared" ref="R7:R15" si="5">J7/O7</f>
        <v>0.94372294372294374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8</v>
      </c>
      <c r="G8" s="19">
        <v>4</v>
      </c>
      <c r="H8" s="67">
        <f t="shared" si="1"/>
        <v>-0.5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6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176</v>
      </c>
      <c r="D10" s="19">
        <v>147</v>
      </c>
      <c r="E10" s="66">
        <f t="shared" si="0"/>
        <v>-0.16477272727272727</v>
      </c>
      <c r="F10" s="19">
        <v>134</v>
      </c>
      <c r="G10" s="19">
        <v>121</v>
      </c>
      <c r="H10" s="67">
        <f t="shared" si="1"/>
        <v>-9.7014925373134331E-2</v>
      </c>
      <c r="I10" s="19">
        <v>101</v>
      </c>
      <c r="J10" s="19">
        <v>76</v>
      </c>
      <c r="K10" s="67">
        <f t="shared" si="2"/>
        <v>-0.24752475247524752</v>
      </c>
      <c r="L10" s="14"/>
      <c r="M10" s="15">
        <v>176</v>
      </c>
      <c r="N10" s="15">
        <v>122</v>
      </c>
      <c r="O10" s="15">
        <v>102</v>
      </c>
      <c r="P10" s="16">
        <f t="shared" si="3"/>
        <v>0.83522727272727271</v>
      </c>
      <c r="Q10" s="16">
        <f t="shared" si="4"/>
        <v>0.99180327868852458</v>
      </c>
      <c r="R10" s="17">
        <f t="shared" si="5"/>
        <v>0.74509803921568629</v>
      </c>
      <c r="S10" s="18"/>
      <c r="T10" s="2"/>
      <c r="U10" s="2"/>
    </row>
    <row r="11" spans="1:21">
      <c r="A11" s="94" t="s">
        <v>6</v>
      </c>
      <c r="B11" s="95"/>
      <c r="C11" s="13">
        <v>100</v>
      </c>
      <c r="D11" s="13">
        <v>114</v>
      </c>
      <c r="E11" s="66">
        <f t="shared" si="0"/>
        <v>0.14000000000000001</v>
      </c>
      <c r="F11" s="13">
        <v>74</v>
      </c>
      <c r="G11" s="13">
        <v>105</v>
      </c>
      <c r="H11" s="67">
        <f t="shared" si="1"/>
        <v>0.41891891891891891</v>
      </c>
      <c r="I11" s="13">
        <v>53</v>
      </c>
      <c r="J11" s="13">
        <v>68</v>
      </c>
      <c r="K11" s="67">
        <f t="shared" si="2"/>
        <v>0.28301886792452829</v>
      </c>
      <c r="L11" s="14"/>
      <c r="M11" s="13">
        <v>102</v>
      </c>
      <c r="N11" s="13">
        <v>72</v>
      </c>
      <c r="O11" s="13">
        <v>54</v>
      </c>
      <c r="P11" s="16">
        <f t="shared" si="3"/>
        <v>1.1176470588235294</v>
      </c>
      <c r="Q11" s="16">
        <f t="shared" si="4"/>
        <v>1.4583333333333333</v>
      </c>
      <c r="R11" s="17">
        <f t="shared" si="5"/>
        <v>1.2592592592592593</v>
      </c>
      <c r="S11" s="18"/>
      <c r="T11" s="2"/>
      <c r="U11" s="2"/>
    </row>
    <row r="12" spans="1:21">
      <c r="A12" s="94" t="s">
        <v>7</v>
      </c>
      <c r="B12" s="95"/>
      <c r="C12" s="13">
        <v>148</v>
      </c>
      <c r="D12" s="13">
        <v>170</v>
      </c>
      <c r="E12" s="66">
        <f t="shared" si="0"/>
        <v>0.14864864864864866</v>
      </c>
      <c r="F12" s="13">
        <v>100</v>
      </c>
      <c r="G12" s="13">
        <v>133</v>
      </c>
      <c r="H12" s="67">
        <f t="shared" si="1"/>
        <v>0.33</v>
      </c>
      <c r="I12" s="13">
        <v>58</v>
      </c>
      <c r="J12" s="13">
        <v>69</v>
      </c>
      <c r="K12" s="67">
        <f t="shared" si="2"/>
        <v>0.18965517241379309</v>
      </c>
      <c r="L12" s="14"/>
      <c r="M12" s="13">
        <v>148</v>
      </c>
      <c r="N12" s="13">
        <v>84</v>
      </c>
      <c r="O12" s="13">
        <v>58</v>
      </c>
      <c r="P12" s="16">
        <f t="shared" si="3"/>
        <v>1.1486486486486487</v>
      </c>
      <c r="Q12" s="16">
        <f t="shared" si="4"/>
        <v>1.5833333333333333</v>
      </c>
      <c r="R12" s="17">
        <f t="shared" si="5"/>
        <v>1.1896551724137931</v>
      </c>
      <c r="S12" s="18"/>
      <c r="T12" s="2"/>
      <c r="U12" s="2"/>
    </row>
    <row r="13" spans="1:21">
      <c r="A13" s="94" t="s">
        <v>8</v>
      </c>
      <c r="B13" s="95"/>
      <c r="C13" s="20">
        <v>26</v>
      </c>
      <c r="D13" s="20">
        <v>11</v>
      </c>
      <c r="E13" s="66">
        <f t="shared" si="0"/>
        <v>-0.57692307692307687</v>
      </c>
      <c r="F13" s="20">
        <v>25</v>
      </c>
      <c r="G13" s="20">
        <v>6</v>
      </c>
      <c r="H13" s="67">
        <f t="shared" si="1"/>
        <v>-0.76</v>
      </c>
      <c r="I13" s="20">
        <v>21</v>
      </c>
      <c r="J13" s="20">
        <v>5</v>
      </c>
      <c r="K13" s="67">
        <f>(J13-I13)/I13</f>
        <v>-0.76190476190476186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0.27272727272727271</v>
      </c>
      <c r="R13" s="17">
        <f t="shared" si="5"/>
        <v>0.29411764705882354</v>
      </c>
      <c r="S13" s="18"/>
      <c r="T13" s="2"/>
      <c r="U13" s="2"/>
    </row>
    <row r="14" spans="1:21">
      <c r="A14" s="85" t="s">
        <v>9</v>
      </c>
      <c r="B14" s="86"/>
      <c r="C14" s="19">
        <v>113</v>
      </c>
      <c r="D14" s="19">
        <v>94</v>
      </c>
      <c r="E14" s="66">
        <f t="shared" si="0"/>
        <v>-0.16814159292035399</v>
      </c>
      <c r="F14" s="19">
        <v>65</v>
      </c>
      <c r="G14" s="19">
        <v>54</v>
      </c>
      <c r="H14" s="67">
        <f t="shared" si="1"/>
        <v>-0.16923076923076924</v>
      </c>
      <c r="I14" s="19">
        <v>50</v>
      </c>
      <c r="J14" s="19">
        <v>38</v>
      </c>
      <c r="K14" s="67">
        <f t="shared" si="2"/>
        <v>-0.24</v>
      </c>
      <c r="L14" s="14"/>
      <c r="M14" s="15">
        <v>112</v>
      </c>
      <c r="N14" s="15">
        <v>58</v>
      </c>
      <c r="O14" s="15">
        <v>52</v>
      </c>
      <c r="P14" s="16">
        <f t="shared" si="3"/>
        <v>0.8392857142857143</v>
      </c>
      <c r="Q14" s="16">
        <f t="shared" si="4"/>
        <v>0.93103448275862066</v>
      </c>
      <c r="R14" s="17">
        <f t="shared" si="5"/>
        <v>0.73076923076923073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563</v>
      </c>
      <c r="D15" s="23">
        <f>D7+D14</f>
        <v>536</v>
      </c>
      <c r="E15" s="68">
        <f t="shared" si="0"/>
        <v>-4.7957371225577264E-2</v>
      </c>
      <c r="F15" s="22">
        <f>F7+F14</f>
        <v>398</v>
      </c>
      <c r="G15" s="22">
        <f>G7+G14</f>
        <v>419</v>
      </c>
      <c r="H15" s="69">
        <f t="shared" si="1"/>
        <v>5.2763819095477386E-2</v>
      </c>
      <c r="I15" s="22">
        <f>I7+I14</f>
        <v>283</v>
      </c>
      <c r="J15" s="22">
        <f>J7+J14</f>
        <v>256</v>
      </c>
      <c r="K15" s="69">
        <f t="shared" si="2"/>
        <v>-9.5406360424028266E-2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0.95035460992907805</v>
      </c>
      <c r="Q15" s="26">
        <f t="shared" si="4"/>
        <v>1.1703910614525139</v>
      </c>
      <c r="R15" s="27">
        <f t="shared" si="5"/>
        <v>0.90459363957597172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5</v>
      </c>
      <c r="G17" s="19">
        <v>5</v>
      </c>
      <c r="H17" s="67">
        <f t="shared" ref="H17:H42" si="7">(G17-F17)/F17</f>
        <v>0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26</v>
      </c>
      <c r="D18" s="39">
        <v>14</v>
      </c>
      <c r="E18" s="73">
        <f t="shared" si="6"/>
        <v>-0.46153846153846156</v>
      </c>
      <c r="F18" s="38">
        <v>16</v>
      </c>
      <c r="G18" s="38">
        <v>9</v>
      </c>
      <c r="H18" s="74">
        <f t="shared" si="7"/>
        <v>-0.4375</v>
      </c>
      <c r="I18" s="38">
        <v>9</v>
      </c>
      <c r="J18" s="38">
        <v>4</v>
      </c>
      <c r="K18" s="74">
        <f t="shared" si="8"/>
        <v>-0.55555555555555558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1</v>
      </c>
      <c r="G19" s="41">
        <v>2</v>
      </c>
      <c r="H19" s="77">
        <f t="shared" si="7"/>
        <v>1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13</v>
      </c>
      <c r="D20" s="39">
        <v>8</v>
      </c>
      <c r="E20" s="73">
        <f t="shared" si="6"/>
        <v>-0.38461538461538464</v>
      </c>
      <c r="F20" s="38">
        <v>5</v>
      </c>
      <c r="G20" s="38">
        <v>7</v>
      </c>
      <c r="H20" s="74">
        <f t="shared" si="7"/>
        <v>0.4</v>
      </c>
      <c r="I20" s="38">
        <v>3</v>
      </c>
      <c r="J20" s="38">
        <v>5</v>
      </c>
      <c r="K20" s="67">
        <f t="shared" si="8"/>
        <v>0.66666666666666663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31</v>
      </c>
      <c r="G21" s="19">
        <v>50</v>
      </c>
      <c r="H21" s="67">
        <f t="shared" si="7"/>
        <v>0.61290322580645162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7</v>
      </c>
      <c r="G23" s="38">
        <v>7</v>
      </c>
      <c r="H23" s="74">
        <f t="shared" si="7"/>
        <v>0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19</v>
      </c>
      <c r="G24" s="19">
        <v>28</v>
      </c>
      <c r="H24" s="67">
        <f t="shared" si="7"/>
        <v>0.47368421052631576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6</v>
      </c>
      <c r="G25" s="41">
        <v>3</v>
      </c>
      <c r="H25" s="77">
        <f t="shared" si="7"/>
        <v>-0.5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22</v>
      </c>
      <c r="G30" s="19">
        <v>8</v>
      </c>
      <c r="H30" s="67">
        <f t="shared" si="7"/>
        <v>-0.63636363636363635</v>
      </c>
      <c r="I30" s="19">
        <v>20</v>
      </c>
      <c r="J30" s="19">
        <v>6</v>
      </c>
      <c r="K30" s="74">
        <f t="shared" si="8"/>
        <v>-0.7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0.44444444444444442</v>
      </c>
      <c r="R30" s="17">
        <f t="shared" si="11"/>
        <v>0.375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57</v>
      </c>
      <c r="D31" s="42">
        <v>68</v>
      </c>
      <c r="E31" s="76">
        <f t="shared" si="6"/>
        <v>0.19298245614035087</v>
      </c>
      <c r="F31" s="41">
        <v>39</v>
      </c>
      <c r="G31" s="41">
        <v>37</v>
      </c>
      <c r="H31" s="77">
        <f t="shared" si="7"/>
        <v>-5.128205128205128E-2</v>
      </c>
      <c r="I31" s="41">
        <v>32</v>
      </c>
      <c r="J31" s="41">
        <v>32</v>
      </c>
      <c r="K31" s="77">
        <f t="shared" si="8"/>
        <v>0</v>
      </c>
      <c r="L31" s="43"/>
      <c r="M31" s="63">
        <v>55</v>
      </c>
      <c r="N31" s="63">
        <v>34</v>
      </c>
      <c r="O31" s="63">
        <v>32</v>
      </c>
      <c r="P31" s="44">
        <f t="shared" si="9"/>
        <v>1.2363636363636363</v>
      </c>
      <c r="Q31" s="44">
        <f t="shared" si="10"/>
        <v>1.088235294117647</v>
      </c>
      <c r="R31" s="45">
        <f t="shared" si="11"/>
        <v>1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1</v>
      </c>
      <c r="G33" s="19">
        <v>2</v>
      </c>
      <c r="H33" s="67">
        <f t="shared" si="7"/>
        <v>1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24</v>
      </c>
      <c r="E36" s="66">
        <f t="shared" si="6"/>
        <v>-0.04</v>
      </c>
      <c r="F36" s="19">
        <v>12</v>
      </c>
      <c r="G36" s="19">
        <v>19</v>
      </c>
      <c r="H36" s="67">
        <f t="shared" si="7"/>
        <v>0.58333333333333337</v>
      </c>
      <c r="I36" s="19">
        <v>7</v>
      </c>
      <c r="J36" s="19">
        <v>13</v>
      </c>
      <c r="K36" s="74">
        <f t="shared" si="8"/>
        <v>0.8571428571428571</v>
      </c>
      <c r="L36" s="37"/>
      <c r="M36" s="15">
        <v>25</v>
      </c>
      <c r="N36" s="15">
        <v>12</v>
      </c>
      <c r="O36" s="15">
        <v>7</v>
      </c>
      <c r="P36" s="16">
        <f t="shared" si="9"/>
        <v>0.96</v>
      </c>
      <c r="Q36" s="16">
        <f t="shared" si="10"/>
        <v>1.5833333333333333</v>
      </c>
      <c r="R36" s="17">
        <f t="shared" si="11"/>
        <v>1.8571428571428572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5</v>
      </c>
      <c r="G37" s="41">
        <v>6</v>
      </c>
      <c r="H37" s="77">
        <f t="shared" si="7"/>
        <v>0.2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118</v>
      </c>
      <c r="D41" s="56">
        <v>109</v>
      </c>
      <c r="E41" s="78">
        <f t="shared" si="6"/>
        <v>-7.6271186440677971E-2</v>
      </c>
      <c r="F41" s="57">
        <v>104</v>
      </c>
      <c r="G41" s="57">
        <v>96</v>
      </c>
      <c r="H41" s="79">
        <f t="shared" si="7"/>
        <v>-7.6923076923076927E-2</v>
      </c>
      <c r="I41" s="57">
        <v>82</v>
      </c>
      <c r="J41" s="57">
        <v>62</v>
      </c>
      <c r="K41" s="67">
        <f t="shared" si="8"/>
        <v>-0.24390243902439024</v>
      </c>
      <c r="L41" s="58"/>
      <c r="M41" s="61">
        <v>118</v>
      </c>
      <c r="N41" s="61">
        <v>95</v>
      </c>
      <c r="O41" s="61">
        <v>83</v>
      </c>
      <c r="P41" s="59">
        <f t="shared" si="9"/>
        <v>0.92372881355932202</v>
      </c>
      <c r="Q41" s="59">
        <f t="shared" si="10"/>
        <v>1.0105263157894737</v>
      </c>
      <c r="R41" s="60">
        <f t="shared" si="11"/>
        <v>0.74698795180722888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248</v>
      </c>
      <c r="D42" s="42">
        <v>241</v>
      </c>
      <c r="E42" s="76">
        <f t="shared" si="6"/>
        <v>-2.8225806451612902E-2</v>
      </c>
      <c r="F42" s="41">
        <v>201</v>
      </c>
      <c r="G42" s="41">
        <v>214</v>
      </c>
      <c r="H42" s="77">
        <f t="shared" si="7"/>
        <v>6.4676616915422883E-2</v>
      </c>
      <c r="I42" s="41">
        <v>144</v>
      </c>
      <c r="J42" s="41">
        <v>128</v>
      </c>
      <c r="K42" s="77">
        <f t="shared" si="8"/>
        <v>-0.1111111111111111</v>
      </c>
      <c r="L42" s="43"/>
      <c r="M42" s="63">
        <v>250</v>
      </c>
      <c r="N42" s="63">
        <v>185</v>
      </c>
      <c r="O42" s="63">
        <v>147</v>
      </c>
      <c r="P42" s="44">
        <f t="shared" si="9"/>
        <v>0.96399999999999997</v>
      </c>
      <c r="Q42" s="44">
        <f t="shared" si="10"/>
        <v>1.1567567567567567</v>
      </c>
      <c r="R42" s="45">
        <f t="shared" si="11"/>
        <v>0.87074829931972786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1</v>
      </c>
      <c r="G50" s="38">
        <v>1</v>
      </c>
      <c r="H50" s="74">
        <f t="shared" si="13"/>
        <v>0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3</v>
      </c>
      <c r="G51" s="41">
        <v>8</v>
      </c>
      <c r="H51" s="77">
        <f t="shared" si="13"/>
        <v>1.6666666666666667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1</v>
      </c>
      <c r="G53" s="41">
        <v>6</v>
      </c>
      <c r="H53" s="77">
        <f t="shared" si="13"/>
        <v>5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133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134</v>
      </c>
      <c r="D6" s="8" t="s">
        <v>135</v>
      </c>
      <c r="E6" s="7" t="s">
        <v>111</v>
      </c>
      <c r="F6" s="7" t="s">
        <v>136</v>
      </c>
      <c r="G6" s="7" t="s">
        <v>137</v>
      </c>
      <c r="H6" s="7" t="s">
        <v>111</v>
      </c>
      <c r="I6" s="7" t="s">
        <v>138</v>
      </c>
      <c r="J6" s="7" t="s">
        <v>139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408</v>
      </c>
      <c r="D7" s="13">
        <v>441</v>
      </c>
      <c r="E7" s="66">
        <f t="shared" ref="E7:E15" si="0">(D7-C7)/C7</f>
        <v>8.0882352941176475E-2</v>
      </c>
      <c r="F7" s="13">
        <v>312</v>
      </c>
      <c r="G7" s="13">
        <v>365</v>
      </c>
      <c r="H7" s="67">
        <f t="shared" ref="H7:H15" si="1">(G7-F7)/F7</f>
        <v>0.16987179487179488</v>
      </c>
      <c r="I7" s="13">
        <v>191</v>
      </c>
      <c r="J7" s="13">
        <v>217</v>
      </c>
      <c r="K7" s="67">
        <f t="shared" ref="K7:K15" si="2">(J7-I7)/I7</f>
        <v>0.13612565445026178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0.97566371681415931</v>
      </c>
      <c r="Q7" s="16">
        <f t="shared" ref="Q7:Q15" si="4">G7/N7</f>
        <v>1.2166666666666666</v>
      </c>
      <c r="R7" s="17">
        <f t="shared" ref="R7:R15" si="5">J7/O7</f>
        <v>0.93939393939393945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9</v>
      </c>
      <c r="G8" s="19">
        <v>4</v>
      </c>
      <c r="H8" s="67">
        <f t="shared" si="1"/>
        <v>-0.55555555555555558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7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149</v>
      </c>
      <c r="D10" s="19">
        <v>146</v>
      </c>
      <c r="E10" s="66">
        <f t="shared" si="0"/>
        <v>-2.0134228187919462E-2</v>
      </c>
      <c r="F10" s="19">
        <v>116</v>
      </c>
      <c r="G10" s="19">
        <v>121</v>
      </c>
      <c r="H10" s="67">
        <f t="shared" si="1"/>
        <v>4.3103448275862072E-2</v>
      </c>
      <c r="I10" s="19">
        <v>73</v>
      </c>
      <c r="J10" s="19">
        <v>75</v>
      </c>
      <c r="K10" s="67">
        <f t="shared" si="2"/>
        <v>2.7397260273972601E-2</v>
      </c>
      <c r="L10" s="14"/>
      <c r="M10" s="15">
        <v>176</v>
      </c>
      <c r="N10" s="15">
        <v>122</v>
      </c>
      <c r="O10" s="15">
        <v>102</v>
      </c>
      <c r="P10" s="16">
        <f t="shared" si="3"/>
        <v>0.82954545454545459</v>
      </c>
      <c r="Q10" s="16">
        <f t="shared" si="4"/>
        <v>0.99180327868852458</v>
      </c>
      <c r="R10" s="17">
        <f t="shared" si="5"/>
        <v>0.73529411764705888</v>
      </c>
      <c r="S10" s="18"/>
      <c r="T10" s="2"/>
      <c r="U10" s="2"/>
    </row>
    <row r="11" spans="1:21">
      <c r="A11" s="94" t="s">
        <v>6</v>
      </c>
      <c r="B11" s="95"/>
      <c r="C11" s="13">
        <v>93</v>
      </c>
      <c r="D11" s="13">
        <v>114</v>
      </c>
      <c r="E11" s="66">
        <f t="shared" si="0"/>
        <v>0.22580645161290322</v>
      </c>
      <c r="F11" s="13">
        <v>73</v>
      </c>
      <c r="G11" s="13">
        <v>105</v>
      </c>
      <c r="H11" s="67">
        <f t="shared" si="1"/>
        <v>0.43835616438356162</v>
      </c>
      <c r="I11" s="13">
        <v>46</v>
      </c>
      <c r="J11" s="13">
        <v>68</v>
      </c>
      <c r="K11" s="67">
        <f t="shared" si="2"/>
        <v>0.47826086956521741</v>
      </c>
      <c r="L11" s="14"/>
      <c r="M11" s="13">
        <v>102</v>
      </c>
      <c r="N11" s="13">
        <v>72</v>
      </c>
      <c r="O11" s="13">
        <v>54</v>
      </c>
      <c r="P11" s="16">
        <f t="shared" si="3"/>
        <v>1.1176470588235294</v>
      </c>
      <c r="Q11" s="16">
        <f t="shared" si="4"/>
        <v>1.4583333333333333</v>
      </c>
      <c r="R11" s="17">
        <f t="shared" si="5"/>
        <v>1.2592592592592593</v>
      </c>
      <c r="S11" s="18"/>
      <c r="T11" s="2"/>
      <c r="U11" s="2"/>
    </row>
    <row r="12" spans="1:21">
      <c r="A12" s="94" t="s">
        <v>7</v>
      </c>
      <c r="B12" s="95"/>
      <c r="C12" s="13">
        <v>142</v>
      </c>
      <c r="D12" s="13">
        <v>170</v>
      </c>
      <c r="E12" s="66">
        <f t="shared" si="0"/>
        <v>0.19718309859154928</v>
      </c>
      <c r="F12" s="13">
        <v>100</v>
      </c>
      <c r="G12" s="13">
        <v>133</v>
      </c>
      <c r="H12" s="67">
        <f t="shared" si="1"/>
        <v>0.33</v>
      </c>
      <c r="I12" s="13">
        <v>53</v>
      </c>
      <c r="J12" s="13">
        <v>69</v>
      </c>
      <c r="K12" s="67">
        <f t="shared" si="2"/>
        <v>0.30188679245283018</v>
      </c>
      <c r="L12" s="14"/>
      <c r="M12" s="13">
        <v>148</v>
      </c>
      <c r="N12" s="13">
        <v>84</v>
      </c>
      <c r="O12" s="13">
        <v>58</v>
      </c>
      <c r="P12" s="16">
        <f t="shared" si="3"/>
        <v>1.1486486486486487</v>
      </c>
      <c r="Q12" s="16">
        <f t="shared" si="4"/>
        <v>1.5833333333333333</v>
      </c>
      <c r="R12" s="17">
        <f t="shared" si="5"/>
        <v>1.1896551724137931</v>
      </c>
      <c r="S12" s="18"/>
      <c r="T12" s="2"/>
      <c r="U12" s="2"/>
    </row>
    <row r="13" spans="1:21">
      <c r="A13" s="94" t="s">
        <v>8</v>
      </c>
      <c r="B13" s="95"/>
      <c r="C13" s="20">
        <v>24</v>
      </c>
      <c r="D13" s="20">
        <v>11</v>
      </c>
      <c r="E13" s="66">
        <f t="shared" si="0"/>
        <v>-0.54166666666666663</v>
      </c>
      <c r="F13" s="20">
        <v>23</v>
      </c>
      <c r="G13" s="20">
        <v>6</v>
      </c>
      <c r="H13" s="67">
        <f t="shared" si="1"/>
        <v>-0.73913043478260865</v>
      </c>
      <c r="I13" s="20">
        <v>19</v>
      </c>
      <c r="J13" s="20">
        <v>5</v>
      </c>
      <c r="K13" s="67">
        <f>(J13-I13)/I13</f>
        <v>-0.73684210526315785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0.27272727272727271</v>
      </c>
      <c r="R13" s="17">
        <f t="shared" si="5"/>
        <v>0.29411764705882354</v>
      </c>
      <c r="S13" s="18"/>
      <c r="T13" s="2"/>
      <c r="U13" s="2"/>
    </row>
    <row r="14" spans="1:21">
      <c r="A14" s="85" t="s">
        <v>9</v>
      </c>
      <c r="B14" s="86"/>
      <c r="C14" s="19">
        <v>113</v>
      </c>
      <c r="D14" s="19">
        <v>94</v>
      </c>
      <c r="E14" s="66">
        <f t="shared" si="0"/>
        <v>-0.16814159292035399</v>
      </c>
      <c r="F14" s="19">
        <v>67</v>
      </c>
      <c r="G14" s="19">
        <v>55</v>
      </c>
      <c r="H14" s="67">
        <f t="shared" si="1"/>
        <v>-0.17910447761194029</v>
      </c>
      <c r="I14" s="19">
        <v>50</v>
      </c>
      <c r="J14" s="19">
        <v>38</v>
      </c>
      <c r="K14" s="67">
        <f t="shared" si="2"/>
        <v>-0.24</v>
      </c>
      <c r="L14" s="14"/>
      <c r="M14" s="15">
        <v>112</v>
      </c>
      <c r="N14" s="15">
        <v>58</v>
      </c>
      <c r="O14" s="15">
        <v>52</v>
      </c>
      <c r="P14" s="16">
        <f t="shared" si="3"/>
        <v>0.8392857142857143</v>
      </c>
      <c r="Q14" s="16">
        <f t="shared" si="4"/>
        <v>0.94827586206896552</v>
      </c>
      <c r="R14" s="17">
        <f t="shared" si="5"/>
        <v>0.73076923076923073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521</v>
      </c>
      <c r="D15" s="23">
        <f>D7+D14</f>
        <v>535</v>
      </c>
      <c r="E15" s="68">
        <f t="shared" si="0"/>
        <v>2.6871401151631478E-2</v>
      </c>
      <c r="F15" s="22">
        <f>F7+F14</f>
        <v>379</v>
      </c>
      <c r="G15" s="22">
        <f>G7+G14</f>
        <v>420</v>
      </c>
      <c r="H15" s="69">
        <f t="shared" si="1"/>
        <v>0.10817941952506596</v>
      </c>
      <c r="I15" s="22">
        <f>I7+I14</f>
        <v>241</v>
      </c>
      <c r="J15" s="22">
        <f>J7+J14</f>
        <v>255</v>
      </c>
      <c r="K15" s="69">
        <f t="shared" si="2"/>
        <v>5.8091286307053944E-2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0.9485815602836879</v>
      </c>
      <c r="Q15" s="26">
        <f t="shared" si="4"/>
        <v>1.1731843575418994</v>
      </c>
      <c r="R15" s="27">
        <f t="shared" si="5"/>
        <v>0.90106007067137805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5</v>
      </c>
      <c r="G17" s="19">
        <v>5</v>
      </c>
      <c r="H17" s="67">
        <f t="shared" ref="H17:H42" si="7">(G17-F17)/F17</f>
        <v>0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24</v>
      </c>
      <c r="D18" s="39">
        <v>14</v>
      </c>
      <c r="E18" s="73">
        <f t="shared" si="6"/>
        <v>-0.41666666666666669</v>
      </c>
      <c r="F18" s="38">
        <v>15</v>
      </c>
      <c r="G18" s="38">
        <v>9</v>
      </c>
      <c r="H18" s="74">
        <f t="shared" si="7"/>
        <v>-0.4</v>
      </c>
      <c r="I18" s="38">
        <v>7</v>
      </c>
      <c r="J18" s="38">
        <v>4</v>
      </c>
      <c r="K18" s="74">
        <f t="shared" si="8"/>
        <v>-0.42857142857142855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1</v>
      </c>
      <c r="G19" s="41">
        <v>2</v>
      </c>
      <c r="H19" s="77">
        <f t="shared" si="7"/>
        <v>1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14</v>
      </c>
      <c r="D20" s="39">
        <v>8</v>
      </c>
      <c r="E20" s="73">
        <f t="shared" si="6"/>
        <v>-0.42857142857142855</v>
      </c>
      <c r="F20" s="38">
        <v>8</v>
      </c>
      <c r="G20" s="38">
        <v>7</v>
      </c>
      <c r="H20" s="74">
        <f t="shared" si="7"/>
        <v>-0.125</v>
      </c>
      <c r="I20" s="38">
        <v>4</v>
      </c>
      <c r="J20" s="38">
        <v>5</v>
      </c>
      <c r="K20" s="67">
        <f t="shared" si="8"/>
        <v>0.25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34</v>
      </c>
      <c r="G21" s="19">
        <v>50</v>
      </c>
      <c r="H21" s="67">
        <f t="shared" si="7"/>
        <v>0.47058823529411764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4</v>
      </c>
      <c r="G22" s="41">
        <v>1</v>
      </c>
      <c r="H22" s="77">
        <f t="shared" si="7"/>
        <v>-0.75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8</v>
      </c>
      <c r="G23" s="38">
        <v>7</v>
      </c>
      <c r="H23" s="74">
        <f t="shared" si="7"/>
        <v>-0.125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21</v>
      </c>
      <c r="G24" s="19">
        <v>28</v>
      </c>
      <c r="H24" s="67">
        <f t="shared" si="7"/>
        <v>0.33333333333333331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7</v>
      </c>
      <c r="G25" s="41">
        <v>3</v>
      </c>
      <c r="H25" s="77">
        <f t="shared" si="7"/>
        <v>-0.5714285714285714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5</v>
      </c>
      <c r="G26" s="38">
        <v>3</v>
      </c>
      <c r="H26" s="74">
        <f t="shared" si="7"/>
        <v>-0.4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15</v>
      </c>
      <c r="G27" s="19">
        <v>7</v>
      </c>
      <c r="H27" s="67">
        <f t="shared" si="7"/>
        <v>-0.53333333333333333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22</v>
      </c>
      <c r="G30" s="19">
        <v>8</v>
      </c>
      <c r="H30" s="67">
        <f t="shared" si="7"/>
        <v>-0.63636363636363635</v>
      </c>
      <c r="I30" s="19">
        <v>20</v>
      </c>
      <c r="J30" s="19">
        <v>6</v>
      </c>
      <c r="K30" s="74">
        <f t="shared" si="8"/>
        <v>-0.7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0.44444444444444442</v>
      </c>
      <c r="R30" s="17">
        <f t="shared" si="11"/>
        <v>0.375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57</v>
      </c>
      <c r="D31" s="42">
        <v>68</v>
      </c>
      <c r="E31" s="76">
        <f t="shared" si="6"/>
        <v>0.19298245614035087</v>
      </c>
      <c r="F31" s="41">
        <v>40</v>
      </c>
      <c r="G31" s="41">
        <v>38</v>
      </c>
      <c r="H31" s="77">
        <f t="shared" si="7"/>
        <v>-0.05</v>
      </c>
      <c r="I31" s="41">
        <v>32</v>
      </c>
      <c r="J31" s="41">
        <v>32</v>
      </c>
      <c r="K31" s="77">
        <f t="shared" si="8"/>
        <v>0</v>
      </c>
      <c r="L31" s="43"/>
      <c r="M31" s="63">
        <v>55</v>
      </c>
      <c r="N31" s="63">
        <v>34</v>
      </c>
      <c r="O31" s="63">
        <v>32</v>
      </c>
      <c r="P31" s="44">
        <f t="shared" si="9"/>
        <v>1.2363636363636363</v>
      </c>
      <c r="Q31" s="44">
        <f t="shared" si="10"/>
        <v>1.1176470588235294</v>
      </c>
      <c r="R31" s="45">
        <f t="shared" si="11"/>
        <v>1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1</v>
      </c>
      <c r="G33" s="19">
        <v>2</v>
      </c>
      <c r="H33" s="67">
        <f t="shared" si="7"/>
        <v>1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0</v>
      </c>
      <c r="G35" s="38">
        <v>0</v>
      </c>
      <c r="H35" s="74">
        <v>0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24</v>
      </c>
      <c r="E36" s="66">
        <f t="shared" si="6"/>
        <v>-0.04</v>
      </c>
      <c r="F36" s="19">
        <v>12</v>
      </c>
      <c r="G36" s="19">
        <v>19</v>
      </c>
      <c r="H36" s="67">
        <f t="shared" si="7"/>
        <v>0.58333333333333337</v>
      </c>
      <c r="I36" s="19">
        <v>7</v>
      </c>
      <c r="J36" s="19">
        <v>13</v>
      </c>
      <c r="K36" s="74">
        <f t="shared" si="8"/>
        <v>0.8571428571428571</v>
      </c>
      <c r="L36" s="37"/>
      <c r="M36" s="15">
        <v>25</v>
      </c>
      <c r="N36" s="15">
        <v>12</v>
      </c>
      <c r="O36" s="15">
        <v>7</v>
      </c>
      <c r="P36" s="16">
        <f t="shared" si="9"/>
        <v>0.96</v>
      </c>
      <c r="Q36" s="16">
        <f t="shared" si="10"/>
        <v>1.5833333333333333</v>
      </c>
      <c r="R36" s="17">
        <f t="shared" si="11"/>
        <v>1.8571428571428572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5</v>
      </c>
      <c r="G37" s="41">
        <v>6</v>
      </c>
      <c r="H37" s="77">
        <f t="shared" si="7"/>
        <v>0.2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90</v>
      </c>
      <c r="D41" s="56">
        <v>108</v>
      </c>
      <c r="E41" s="78">
        <f t="shared" si="6"/>
        <v>0.2</v>
      </c>
      <c r="F41" s="57">
        <v>81</v>
      </c>
      <c r="G41" s="57">
        <v>96</v>
      </c>
      <c r="H41" s="79">
        <f t="shared" si="7"/>
        <v>0.18518518518518517</v>
      </c>
      <c r="I41" s="57">
        <v>53</v>
      </c>
      <c r="J41" s="57">
        <v>61</v>
      </c>
      <c r="K41" s="67">
        <f t="shared" si="8"/>
        <v>0.15094339622641509</v>
      </c>
      <c r="L41" s="58"/>
      <c r="M41" s="61">
        <v>118</v>
      </c>
      <c r="N41" s="61">
        <v>95</v>
      </c>
      <c r="O41" s="61">
        <v>83</v>
      </c>
      <c r="P41" s="59">
        <f t="shared" si="9"/>
        <v>0.9152542372881356</v>
      </c>
      <c r="Q41" s="59">
        <f t="shared" si="10"/>
        <v>1.0105263157894737</v>
      </c>
      <c r="R41" s="60">
        <f t="shared" si="11"/>
        <v>0.73493975903614461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208</v>
      </c>
      <c r="D42" s="42">
        <v>240</v>
      </c>
      <c r="E42" s="76">
        <f t="shared" si="6"/>
        <v>0.15384615384615385</v>
      </c>
      <c r="F42" s="41">
        <v>175</v>
      </c>
      <c r="G42" s="41">
        <v>214</v>
      </c>
      <c r="H42" s="77">
        <f t="shared" si="7"/>
        <v>0.22285714285714286</v>
      </c>
      <c r="I42" s="41">
        <v>104</v>
      </c>
      <c r="J42" s="41">
        <v>127</v>
      </c>
      <c r="K42" s="77">
        <f t="shared" si="8"/>
        <v>0.22115384615384615</v>
      </c>
      <c r="L42" s="43"/>
      <c r="M42" s="63">
        <v>250</v>
      </c>
      <c r="N42" s="63">
        <v>185</v>
      </c>
      <c r="O42" s="63">
        <v>147</v>
      </c>
      <c r="P42" s="44">
        <f t="shared" si="9"/>
        <v>0.96</v>
      </c>
      <c r="Q42" s="44">
        <f t="shared" si="10"/>
        <v>1.1567567567567567</v>
      </c>
      <c r="R42" s="45">
        <f t="shared" si="11"/>
        <v>0.86394557823129248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8</v>
      </c>
      <c r="G47" s="41">
        <v>3</v>
      </c>
      <c r="H47" s="77">
        <f>(G47-F47)/F47</f>
        <v>-0.625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2</v>
      </c>
      <c r="G50" s="38">
        <v>1</v>
      </c>
      <c r="H50" s="74">
        <f t="shared" si="13"/>
        <v>-0.5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4</v>
      </c>
      <c r="G51" s="41">
        <v>8</v>
      </c>
      <c r="H51" s="77">
        <f t="shared" si="13"/>
        <v>1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1</v>
      </c>
      <c r="G53" s="41">
        <v>6</v>
      </c>
      <c r="H53" s="77">
        <f t="shared" si="13"/>
        <v>5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sqref="A1:R1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126</v>
      </c>
      <c r="D6" s="8" t="s">
        <v>127</v>
      </c>
      <c r="E6" s="7" t="s">
        <v>111</v>
      </c>
      <c r="F6" s="7" t="s">
        <v>128</v>
      </c>
      <c r="G6" s="7" t="s">
        <v>129</v>
      </c>
      <c r="H6" s="7" t="s">
        <v>111</v>
      </c>
      <c r="I6" s="7" t="s">
        <v>130</v>
      </c>
      <c r="J6" s="7" t="s">
        <v>131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407</v>
      </c>
      <c r="D7" s="13">
        <v>442</v>
      </c>
      <c r="E7" s="66">
        <f t="shared" ref="E7:E15" si="0">(D7-C7)/C7</f>
        <v>8.5995085995085999E-2</v>
      </c>
      <c r="F7" s="13">
        <v>337</v>
      </c>
      <c r="G7" s="13">
        <v>364</v>
      </c>
      <c r="H7" s="67">
        <f t="shared" ref="H7:H15" si="1">(G7-F7)/F7</f>
        <v>8.0118694362017809E-2</v>
      </c>
      <c r="I7" s="13">
        <v>192</v>
      </c>
      <c r="J7" s="13">
        <v>218</v>
      </c>
      <c r="K7" s="67">
        <f t="shared" ref="K7:K15" si="2">(J7-I7)/I7</f>
        <v>0.13541666666666666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0.97787610619469023</v>
      </c>
      <c r="Q7" s="16">
        <f t="shared" ref="Q7:Q15" si="4">G7/N7</f>
        <v>1.2133333333333334</v>
      </c>
      <c r="R7" s="17">
        <f t="shared" ref="R7:R15" si="5">J7/O7</f>
        <v>0.94372294372294374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9</v>
      </c>
      <c r="G8" s="19">
        <v>4</v>
      </c>
      <c r="H8" s="67">
        <f t="shared" si="1"/>
        <v>-0.55555555555555558</v>
      </c>
      <c r="I8" s="19">
        <v>4</v>
      </c>
      <c r="J8" s="19">
        <v>3</v>
      </c>
      <c r="K8" s="67">
        <f t="shared" si="2"/>
        <v>-0.25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0.66666666666666663</v>
      </c>
      <c r="R8" s="17">
        <f t="shared" si="5"/>
        <v>0.75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7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148</v>
      </c>
      <c r="D10" s="19">
        <v>146</v>
      </c>
      <c r="E10" s="66">
        <f t="shared" si="0"/>
        <v>-1.3513513513513514E-2</v>
      </c>
      <c r="F10" s="19">
        <v>123</v>
      </c>
      <c r="G10" s="19">
        <v>121</v>
      </c>
      <c r="H10" s="67">
        <f t="shared" si="1"/>
        <v>-1.6260162601626018E-2</v>
      </c>
      <c r="I10" s="19">
        <v>74</v>
      </c>
      <c r="J10" s="19">
        <v>76</v>
      </c>
      <c r="K10" s="67">
        <f t="shared" si="2"/>
        <v>2.7027027027027029E-2</v>
      </c>
      <c r="L10" s="14"/>
      <c r="M10" s="15">
        <v>176</v>
      </c>
      <c r="N10" s="15">
        <v>122</v>
      </c>
      <c r="O10" s="15">
        <v>102</v>
      </c>
      <c r="P10" s="16">
        <f t="shared" si="3"/>
        <v>0.82954545454545459</v>
      </c>
      <c r="Q10" s="16">
        <f t="shared" si="4"/>
        <v>0.99180327868852458</v>
      </c>
      <c r="R10" s="17">
        <f t="shared" si="5"/>
        <v>0.74509803921568629</v>
      </c>
      <c r="S10" s="18"/>
      <c r="T10" s="2"/>
      <c r="U10" s="2"/>
    </row>
    <row r="11" spans="1:21">
      <c r="A11" s="94" t="s">
        <v>6</v>
      </c>
      <c r="B11" s="95"/>
      <c r="C11" s="13">
        <v>92</v>
      </c>
      <c r="D11" s="13">
        <v>115</v>
      </c>
      <c r="E11" s="66">
        <f t="shared" si="0"/>
        <v>0.25</v>
      </c>
      <c r="F11" s="13">
        <v>76</v>
      </c>
      <c r="G11" s="13">
        <v>104</v>
      </c>
      <c r="H11" s="67">
        <f t="shared" si="1"/>
        <v>0.36842105263157893</v>
      </c>
      <c r="I11" s="13">
        <v>45</v>
      </c>
      <c r="J11" s="13">
        <v>67</v>
      </c>
      <c r="K11" s="67">
        <f t="shared" si="2"/>
        <v>0.48888888888888887</v>
      </c>
      <c r="L11" s="14"/>
      <c r="M11" s="13">
        <v>102</v>
      </c>
      <c r="N11" s="13">
        <v>72</v>
      </c>
      <c r="O11" s="13">
        <v>54</v>
      </c>
      <c r="P11" s="16">
        <f t="shared" si="3"/>
        <v>1.1274509803921569</v>
      </c>
      <c r="Q11" s="16">
        <f t="shared" si="4"/>
        <v>1.4444444444444444</v>
      </c>
      <c r="R11" s="17">
        <f t="shared" si="5"/>
        <v>1.2407407407407407</v>
      </c>
      <c r="S11" s="18"/>
      <c r="T11" s="2"/>
      <c r="U11" s="2"/>
    </row>
    <row r="12" spans="1:21">
      <c r="A12" s="94" t="s">
        <v>7</v>
      </c>
      <c r="B12" s="95"/>
      <c r="C12" s="13">
        <v>143</v>
      </c>
      <c r="D12" s="13">
        <v>170</v>
      </c>
      <c r="E12" s="66">
        <f t="shared" si="0"/>
        <v>0.1888111888111888</v>
      </c>
      <c r="F12" s="13">
        <v>115</v>
      </c>
      <c r="G12" s="13">
        <v>133</v>
      </c>
      <c r="H12" s="67">
        <f t="shared" si="1"/>
        <v>0.15652173913043479</v>
      </c>
      <c r="I12" s="13">
        <v>54</v>
      </c>
      <c r="J12" s="13">
        <v>70</v>
      </c>
      <c r="K12" s="67">
        <f t="shared" si="2"/>
        <v>0.29629629629629628</v>
      </c>
      <c r="L12" s="14"/>
      <c r="M12" s="13">
        <v>148</v>
      </c>
      <c r="N12" s="13">
        <v>84</v>
      </c>
      <c r="O12" s="13">
        <v>58</v>
      </c>
      <c r="P12" s="16">
        <f t="shared" si="3"/>
        <v>1.1486486486486487</v>
      </c>
      <c r="Q12" s="16">
        <f t="shared" si="4"/>
        <v>1.5833333333333333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24</v>
      </c>
      <c r="D13" s="20">
        <v>11</v>
      </c>
      <c r="E13" s="66">
        <f t="shared" si="0"/>
        <v>-0.54166666666666663</v>
      </c>
      <c r="F13" s="20">
        <v>23</v>
      </c>
      <c r="G13" s="20">
        <v>6</v>
      </c>
      <c r="H13" s="67">
        <f t="shared" si="1"/>
        <v>-0.73913043478260865</v>
      </c>
      <c r="I13" s="20">
        <v>19</v>
      </c>
      <c r="J13" s="20">
        <v>5</v>
      </c>
      <c r="K13" s="67">
        <f>(J13-I13)/I13</f>
        <v>-0.73684210526315785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0.27272727272727271</v>
      </c>
      <c r="R13" s="17">
        <f t="shared" si="5"/>
        <v>0.29411764705882354</v>
      </c>
      <c r="S13" s="18"/>
      <c r="T13" s="2"/>
      <c r="U13" s="2"/>
    </row>
    <row r="14" spans="1:21">
      <c r="A14" s="85" t="s">
        <v>9</v>
      </c>
      <c r="B14" s="86"/>
      <c r="C14" s="19">
        <v>113</v>
      </c>
      <c r="D14" s="19">
        <v>94</v>
      </c>
      <c r="E14" s="66">
        <f t="shared" si="0"/>
        <v>-0.16814159292035399</v>
      </c>
      <c r="F14" s="19">
        <v>74</v>
      </c>
      <c r="G14" s="19">
        <v>55</v>
      </c>
      <c r="H14" s="67">
        <f t="shared" si="1"/>
        <v>-0.25675675675675674</v>
      </c>
      <c r="I14" s="19">
        <v>50</v>
      </c>
      <c r="J14" s="19">
        <v>38</v>
      </c>
      <c r="K14" s="67">
        <f t="shared" si="2"/>
        <v>-0.24</v>
      </c>
      <c r="L14" s="14"/>
      <c r="M14" s="15">
        <v>112</v>
      </c>
      <c r="N14" s="15">
        <v>58</v>
      </c>
      <c r="O14" s="15">
        <v>52</v>
      </c>
      <c r="P14" s="16">
        <f t="shared" si="3"/>
        <v>0.8392857142857143</v>
      </c>
      <c r="Q14" s="16">
        <f t="shared" si="4"/>
        <v>0.94827586206896552</v>
      </c>
      <c r="R14" s="17">
        <f t="shared" si="5"/>
        <v>0.73076923076923073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520</v>
      </c>
      <c r="D15" s="23">
        <f>D7+D14</f>
        <v>536</v>
      </c>
      <c r="E15" s="68">
        <f t="shared" si="0"/>
        <v>3.0769230769230771E-2</v>
      </c>
      <c r="F15" s="22">
        <f>F7+F14</f>
        <v>411</v>
      </c>
      <c r="G15" s="22">
        <f>G7+G14</f>
        <v>419</v>
      </c>
      <c r="H15" s="69">
        <f t="shared" si="1"/>
        <v>1.9464720194647202E-2</v>
      </c>
      <c r="I15" s="22">
        <f>I7+I14</f>
        <v>242</v>
      </c>
      <c r="J15" s="22">
        <f>J7+J14</f>
        <v>256</v>
      </c>
      <c r="K15" s="69">
        <f t="shared" si="2"/>
        <v>5.7851239669421489E-2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0.95035460992907805</v>
      </c>
      <c r="Q15" s="26">
        <f t="shared" si="4"/>
        <v>1.1703910614525139</v>
      </c>
      <c r="R15" s="27">
        <f t="shared" si="5"/>
        <v>0.90459363957597172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5</v>
      </c>
      <c r="G17" s="19">
        <v>5</v>
      </c>
      <c r="H17" s="67">
        <f t="shared" ref="H17:H42" si="7">(G17-F17)/F17</f>
        <v>0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1.6666666666666667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25</v>
      </c>
      <c r="D18" s="39">
        <v>14</v>
      </c>
      <c r="E18" s="73">
        <f t="shared" si="6"/>
        <v>-0.44</v>
      </c>
      <c r="F18" s="38">
        <v>15</v>
      </c>
      <c r="G18" s="38">
        <v>9</v>
      </c>
      <c r="H18" s="74">
        <f t="shared" si="7"/>
        <v>-0.4</v>
      </c>
      <c r="I18" s="38">
        <v>7</v>
      </c>
      <c r="J18" s="38">
        <v>4</v>
      </c>
      <c r="K18" s="74">
        <f t="shared" si="8"/>
        <v>-0.42857142857142855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0.75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1</v>
      </c>
      <c r="G19" s="41">
        <v>2</v>
      </c>
      <c r="H19" s="77">
        <f t="shared" si="7"/>
        <v>1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14</v>
      </c>
      <c r="D20" s="39">
        <v>8</v>
      </c>
      <c r="E20" s="73">
        <f t="shared" si="6"/>
        <v>-0.42857142857142855</v>
      </c>
      <c r="F20" s="38">
        <v>9</v>
      </c>
      <c r="G20" s="38">
        <v>7</v>
      </c>
      <c r="H20" s="74">
        <f t="shared" si="7"/>
        <v>-0.22222222222222221</v>
      </c>
      <c r="I20" s="38">
        <v>4</v>
      </c>
      <c r="J20" s="38">
        <v>5</v>
      </c>
      <c r="K20" s="67">
        <f t="shared" si="8"/>
        <v>0.25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37</v>
      </c>
      <c r="G21" s="19">
        <v>50</v>
      </c>
      <c r="H21" s="67">
        <f t="shared" si="7"/>
        <v>0.35135135135135137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5</v>
      </c>
      <c r="G22" s="41">
        <v>1</v>
      </c>
      <c r="H22" s="77">
        <f t="shared" si="7"/>
        <v>-0.8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9</v>
      </c>
      <c r="G23" s="38">
        <v>7</v>
      </c>
      <c r="H23" s="74">
        <f t="shared" si="7"/>
        <v>-0.22222222222222221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22</v>
      </c>
      <c r="G24" s="19">
        <v>28</v>
      </c>
      <c r="H24" s="67">
        <f t="shared" si="7"/>
        <v>0.27272727272727271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1.6470588235294117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9</v>
      </c>
      <c r="G25" s="41">
        <v>3</v>
      </c>
      <c r="H25" s="77">
        <f t="shared" si="7"/>
        <v>-0.66666666666666663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6</v>
      </c>
      <c r="G26" s="38">
        <v>3</v>
      </c>
      <c r="H26" s="74">
        <f t="shared" si="7"/>
        <v>-0.5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16</v>
      </c>
      <c r="G27" s="19">
        <v>7</v>
      </c>
      <c r="H27" s="67">
        <f t="shared" si="7"/>
        <v>-0.5625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22</v>
      </c>
      <c r="G30" s="19">
        <v>8</v>
      </c>
      <c r="H30" s="67">
        <f t="shared" si="7"/>
        <v>-0.63636363636363635</v>
      </c>
      <c r="I30" s="19">
        <v>20</v>
      </c>
      <c r="J30" s="19">
        <v>6</v>
      </c>
      <c r="K30" s="74">
        <f t="shared" si="8"/>
        <v>-0.7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0.44444444444444442</v>
      </c>
      <c r="R30" s="17">
        <f t="shared" si="11"/>
        <v>0.375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57</v>
      </c>
      <c r="D31" s="42">
        <v>68</v>
      </c>
      <c r="E31" s="76">
        <f t="shared" si="6"/>
        <v>0.19298245614035087</v>
      </c>
      <c r="F31" s="41">
        <v>43</v>
      </c>
      <c r="G31" s="41">
        <v>38</v>
      </c>
      <c r="H31" s="77">
        <f t="shared" si="7"/>
        <v>-0.11627906976744186</v>
      </c>
      <c r="I31" s="41">
        <v>32</v>
      </c>
      <c r="J31" s="41">
        <v>32</v>
      </c>
      <c r="K31" s="77">
        <f t="shared" si="8"/>
        <v>0</v>
      </c>
      <c r="L31" s="43"/>
      <c r="M31" s="63">
        <v>55</v>
      </c>
      <c r="N31" s="63">
        <v>34</v>
      </c>
      <c r="O31" s="63">
        <v>32</v>
      </c>
      <c r="P31" s="44">
        <f t="shared" si="9"/>
        <v>1.2363636363636363</v>
      </c>
      <c r="Q31" s="44">
        <f t="shared" si="10"/>
        <v>1.1176470588235294</v>
      </c>
      <c r="R31" s="45">
        <f t="shared" si="11"/>
        <v>1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1</v>
      </c>
      <c r="G33" s="19">
        <v>2</v>
      </c>
      <c r="H33" s="67">
        <f t="shared" si="7"/>
        <v>1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7</v>
      </c>
      <c r="J34" s="41">
        <v>2</v>
      </c>
      <c r="K34" s="77">
        <f t="shared" si="8"/>
        <v>-0.7142857142857143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1</v>
      </c>
      <c r="G35" s="38">
        <v>0</v>
      </c>
      <c r="H35" s="74">
        <f t="shared" si="7"/>
        <v>-1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24</v>
      </c>
      <c r="E36" s="66">
        <f t="shared" si="6"/>
        <v>-0.04</v>
      </c>
      <c r="F36" s="19">
        <v>15</v>
      </c>
      <c r="G36" s="19">
        <v>19</v>
      </c>
      <c r="H36" s="67">
        <f t="shared" si="7"/>
        <v>0.26666666666666666</v>
      </c>
      <c r="I36" s="19">
        <v>8</v>
      </c>
      <c r="J36" s="19">
        <v>13</v>
      </c>
      <c r="K36" s="74">
        <f t="shared" si="8"/>
        <v>0.625</v>
      </c>
      <c r="L36" s="37"/>
      <c r="M36" s="15">
        <v>25</v>
      </c>
      <c r="N36" s="15">
        <v>12</v>
      </c>
      <c r="O36" s="15">
        <v>7</v>
      </c>
      <c r="P36" s="16">
        <f t="shared" si="9"/>
        <v>0.96</v>
      </c>
      <c r="Q36" s="16">
        <f t="shared" si="10"/>
        <v>1.5833333333333333</v>
      </c>
      <c r="R36" s="17">
        <f t="shared" si="11"/>
        <v>1.8571428571428572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6</v>
      </c>
      <c r="G37" s="41">
        <v>6</v>
      </c>
      <c r="H37" s="77">
        <f t="shared" si="7"/>
        <v>0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89</v>
      </c>
      <c r="D41" s="56">
        <v>108</v>
      </c>
      <c r="E41" s="78">
        <f t="shared" si="6"/>
        <v>0.21348314606741572</v>
      </c>
      <c r="F41" s="57">
        <v>84</v>
      </c>
      <c r="G41" s="57">
        <v>96</v>
      </c>
      <c r="H41" s="79">
        <f t="shared" si="7"/>
        <v>0.14285714285714285</v>
      </c>
      <c r="I41" s="57">
        <v>54</v>
      </c>
      <c r="J41" s="57">
        <v>62</v>
      </c>
      <c r="K41" s="67">
        <f t="shared" si="8"/>
        <v>0.14814814814814814</v>
      </c>
      <c r="L41" s="58"/>
      <c r="M41" s="61">
        <v>118</v>
      </c>
      <c r="N41" s="61">
        <v>95</v>
      </c>
      <c r="O41" s="61">
        <v>83</v>
      </c>
      <c r="P41" s="59">
        <f t="shared" si="9"/>
        <v>0.9152542372881356</v>
      </c>
      <c r="Q41" s="59">
        <f t="shared" si="10"/>
        <v>1.0105263157894737</v>
      </c>
      <c r="R41" s="60">
        <f t="shared" si="11"/>
        <v>0.74698795180722888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206</v>
      </c>
      <c r="D42" s="42">
        <v>241</v>
      </c>
      <c r="E42" s="76">
        <f t="shared" si="6"/>
        <v>0.16990291262135923</v>
      </c>
      <c r="F42" s="41">
        <v>190</v>
      </c>
      <c r="G42" s="41">
        <v>213</v>
      </c>
      <c r="H42" s="77">
        <f t="shared" si="7"/>
        <v>0.12105263157894737</v>
      </c>
      <c r="I42" s="41">
        <v>104</v>
      </c>
      <c r="J42" s="41">
        <v>128</v>
      </c>
      <c r="K42" s="77">
        <f t="shared" si="8"/>
        <v>0.23076923076923078</v>
      </c>
      <c r="L42" s="43"/>
      <c r="M42" s="63">
        <v>250</v>
      </c>
      <c r="N42" s="63">
        <v>185</v>
      </c>
      <c r="O42" s="63">
        <v>147</v>
      </c>
      <c r="P42" s="44">
        <f t="shared" si="9"/>
        <v>0.96399999999999997</v>
      </c>
      <c r="Q42" s="44">
        <f t="shared" si="10"/>
        <v>1.1513513513513514</v>
      </c>
      <c r="R42" s="45">
        <f t="shared" si="11"/>
        <v>0.87074829931972786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0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4</v>
      </c>
      <c r="H44" s="74">
        <f>(G44-F44)/F44</f>
        <v>0.33333333333333331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1.3333333333333333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9</v>
      </c>
      <c r="G47" s="41">
        <v>3</v>
      </c>
      <c r="H47" s="77">
        <f>(G47-F47)/F47</f>
        <v>-0.66666666666666663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2</v>
      </c>
      <c r="G50" s="38">
        <v>1</v>
      </c>
      <c r="H50" s="74">
        <f t="shared" si="13"/>
        <v>-0.5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4</v>
      </c>
      <c r="G51" s="41">
        <v>8</v>
      </c>
      <c r="H51" s="77">
        <f t="shared" si="13"/>
        <v>1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2</v>
      </c>
      <c r="G53" s="41">
        <v>6</v>
      </c>
      <c r="H53" s="77">
        <f t="shared" si="13"/>
        <v>2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120</v>
      </c>
      <c r="D6" s="8" t="s">
        <v>121</v>
      </c>
      <c r="E6" s="7" t="s">
        <v>111</v>
      </c>
      <c r="F6" s="7" t="s">
        <v>122</v>
      </c>
      <c r="G6" s="7" t="s">
        <v>123</v>
      </c>
      <c r="H6" s="7" t="s">
        <v>111</v>
      </c>
      <c r="I6" s="7" t="s">
        <v>124</v>
      </c>
      <c r="J6" s="7" t="s">
        <v>125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404</v>
      </c>
      <c r="D7" s="13">
        <v>439</v>
      </c>
      <c r="E7" s="66">
        <f t="shared" ref="E7:E15" si="0">(D7-C7)/C7</f>
        <v>8.6633663366336627E-2</v>
      </c>
      <c r="F7" s="13">
        <v>333</v>
      </c>
      <c r="G7" s="13">
        <v>344</v>
      </c>
      <c r="H7" s="67">
        <f t="shared" ref="H7:H15" si="1">(G7-F7)/F7</f>
        <v>3.3033033033033031E-2</v>
      </c>
      <c r="I7" s="13">
        <v>190</v>
      </c>
      <c r="J7" s="13">
        <v>199</v>
      </c>
      <c r="K7" s="67">
        <f t="shared" ref="K7:K15" si="2">(J7-I7)/I7</f>
        <v>4.736842105263158E-2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0.97123893805309736</v>
      </c>
      <c r="Q7" s="16">
        <f t="shared" ref="Q7:Q15" si="4">G7/N7</f>
        <v>1.1466666666666667</v>
      </c>
      <c r="R7" s="17">
        <f t="shared" ref="R7:R15" si="5">J7/O7</f>
        <v>0.8614718614718615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5</v>
      </c>
      <c r="E8" s="66">
        <f t="shared" si="0"/>
        <v>-0.58333333333333337</v>
      </c>
      <c r="F8" s="19">
        <v>9</v>
      </c>
      <c r="G8" s="19">
        <v>3</v>
      </c>
      <c r="H8" s="67">
        <f t="shared" si="1"/>
        <v>-0.66666666666666663</v>
      </c>
      <c r="I8" s="19">
        <v>4</v>
      </c>
      <c r="J8" s="19">
        <v>2</v>
      </c>
      <c r="K8" s="67">
        <f t="shared" si="2"/>
        <v>-0.5</v>
      </c>
      <c r="L8" s="14"/>
      <c r="M8" s="15">
        <v>12</v>
      </c>
      <c r="N8" s="15">
        <v>6</v>
      </c>
      <c r="O8" s="15">
        <v>4</v>
      </c>
      <c r="P8" s="16">
        <f t="shared" si="3"/>
        <v>0.41666666666666669</v>
      </c>
      <c r="Q8" s="16">
        <f t="shared" si="4"/>
        <v>0.5</v>
      </c>
      <c r="R8" s="17">
        <f t="shared" si="5"/>
        <v>0.5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7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148</v>
      </c>
      <c r="D10" s="19">
        <v>145</v>
      </c>
      <c r="E10" s="66">
        <f t="shared" si="0"/>
        <v>-2.0270270270270271E-2</v>
      </c>
      <c r="F10" s="19">
        <v>120</v>
      </c>
      <c r="G10" s="19">
        <v>101</v>
      </c>
      <c r="H10" s="67">
        <f t="shared" si="1"/>
        <v>-0.15833333333333333</v>
      </c>
      <c r="I10" s="19">
        <v>73</v>
      </c>
      <c r="J10" s="19">
        <v>56</v>
      </c>
      <c r="K10" s="67">
        <f t="shared" si="2"/>
        <v>-0.23287671232876711</v>
      </c>
      <c r="L10" s="14"/>
      <c r="M10" s="15">
        <v>176</v>
      </c>
      <c r="N10" s="15">
        <v>122</v>
      </c>
      <c r="O10" s="15">
        <v>102</v>
      </c>
      <c r="P10" s="16">
        <f t="shared" si="3"/>
        <v>0.82386363636363635</v>
      </c>
      <c r="Q10" s="16">
        <f t="shared" si="4"/>
        <v>0.82786885245901642</v>
      </c>
      <c r="R10" s="17">
        <f t="shared" si="5"/>
        <v>0.5490196078431373</v>
      </c>
      <c r="S10" s="18"/>
      <c r="T10" s="2"/>
      <c r="U10" s="2"/>
    </row>
    <row r="11" spans="1:21">
      <c r="A11" s="94" t="s">
        <v>6</v>
      </c>
      <c r="B11" s="95"/>
      <c r="C11" s="13">
        <v>89</v>
      </c>
      <c r="D11" s="13">
        <v>114</v>
      </c>
      <c r="E11" s="66">
        <f t="shared" si="0"/>
        <v>0.2808988764044944</v>
      </c>
      <c r="F11" s="13">
        <v>74</v>
      </c>
      <c r="G11" s="13">
        <v>103</v>
      </c>
      <c r="H11" s="67">
        <f t="shared" si="1"/>
        <v>0.39189189189189189</v>
      </c>
      <c r="I11" s="13">
        <v>44</v>
      </c>
      <c r="J11" s="13">
        <v>67</v>
      </c>
      <c r="K11" s="67">
        <f t="shared" si="2"/>
        <v>0.52272727272727271</v>
      </c>
      <c r="L11" s="14"/>
      <c r="M11" s="13">
        <v>102</v>
      </c>
      <c r="N11" s="13">
        <v>72</v>
      </c>
      <c r="O11" s="13">
        <v>54</v>
      </c>
      <c r="P11" s="16">
        <f t="shared" si="3"/>
        <v>1.1176470588235294</v>
      </c>
      <c r="Q11" s="16">
        <f t="shared" si="4"/>
        <v>1.4305555555555556</v>
      </c>
      <c r="R11" s="17">
        <f t="shared" si="5"/>
        <v>1.2407407407407407</v>
      </c>
      <c r="S11" s="18"/>
      <c r="T11" s="2"/>
      <c r="U11" s="2"/>
    </row>
    <row r="12" spans="1:21">
      <c r="A12" s="94" t="s">
        <v>7</v>
      </c>
      <c r="B12" s="95"/>
      <c r="C12" s="13">
        <v>143</v>
      </c>
      <c r="D12" s="13">
        <v>169</v>
      </c>
      <c r="E12" s="66">
        <f t="shared" si="0"/>
        <v>0.18181818181818182</v>
      </c>
      <c r="F12" s="13">
        <v>116</v>
      </c>
      <c r="G12" s="13">
        <v>133</v>
      </c>
      <c r="H12" s="67">
        <f t="shared" si="1"/>
        <v>0.14655172413793102</v>
      </c>
      <c r="I12" s="13">
        <v>54</v>
      </c>
      <c r="J12" s="13">
        <v>70</v>
      </c>
      <c r="K12" s="67">
        <f t="shared" si="2"/>
        <v>0.29629629629629628</v>
      </c>
      <c r="L12" s="14"/>
      <c r="M12" s="13">
        <v>148</v>
      </c>
      <c r="N12" s="13">
        <v>84</v>
      </c>
      <c r="O12" s="13">
        <v>58</v>
      </c>
      <c r="P12" s="16">
        <f t="shared" si="3"/>
        <v>1.1418918918918919</v>
      </c>
      <c r="Q12" s="16">
        <f t="shared" si="4"/>
        <v>1.5833333333333333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24</v>
      </c>
      <c r="D13" s="20">
        <v>11</v>
      </c>
      <c r="E13" s="66">
        <f t="shared" si="0"/>
        <v>-0.54166666666666663</v>
      </c>
      <c r="F13" s="20">
        <v>23</v>
      </c>
      <c r="G13" s="20">
        <v>7</v>
      </c>
      <c r="H13" s="67">
        <f t="shared" si="1"/>
        <v>-0.69565217391304346</v>
      </c>
      <c r="I13" s="20">
        <v>19</v>
      </c>
      <c r="J13" s="20">
        <v>6</v>
      </c>
      <c r="K13" s="67">
        <f>(J13-I13)/I13</f>
        <v>-0.68421052631578949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0.31818181818181818</v>
      </c>
      <c r="R13" s="17">
        <f t="shared" si="5"/>
        <v>0.35294117647058826</v>
      </c>
      <c r="S13" s="18"/>
      <c r="T13" s="2"/>
      <c r="U13" s="2"/>
    </row>
    <row r="14" spans="1:21">
      <c r="A14" s="85" t="s">
        <v>9</v>
      </c>
      <c r="B14" s="86"/>
      <c r="C14" s="19">
        <v>111</v>
      </c>
      <c r="D14" s="19">
        <v>93</v>
      </c>
      <c r="E14" s="66">
        <f t="shared" si="0"/>
        <v>-0.16216216216216217</v>
      </c>
      <c r="F14" s="19">
        <v>71</v>
      </c>
      <c r="G14" s="19">
        <v>53</v>
      </c>
      <c r="H14" s="67">
        <f t="shared" si="1"/>
        <v>-0.25352112676056338</v>
      </c>
      <c r="I14" s="19">
        <v>46</v>
      </c>
      <c r="J14" s="19">
        <v>36</v>
      </c>
      <c r="K14" s="67">
        <f t="shared" si="2"/>
        <v>-0.21739130434782608</v>
      </c>
      <c r="L14" s="14"/>
      <c r="M14" s="15">
        <v>112</v>
      </c>
      <c r="N14" s="15">
        <v>58</v>
      </c>
      <c r="O14" s="15">
        <v>52</v>
      </c>
      <c r="P14" s="16">
        <f t="shared" si="3"/>
        <v>0.8303571428571429</v>
      </c>
      <c r="Q14" s="16">
        <f t="shared" si="4"/>
        <v>0.91379310344827591</v>
      </c>
      <c r="R14" s="17">
        <f t="shared" si="5"/>
        <v>0.69230769230769229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515</v>
      </c>
      <c r="D15" s="23">
        <f>D7+D14</f>
        <v>532</v>
      </c>
      <c r="E15" s="68">
        <f t="shared" si="0"/>
        <v>3.3009708737864081E-2</v>
      </c>
      <c r="F15" s="22">
        <f>F7+F14</f>
        <v>404</v>
      </c>
      <c r="G15" s="22">
        <f>G7+G14</f>
        <v>397</v>
      </c>
      <c r="H15" s="69">
        <f t="shared" si="1"/>
        <v>-1.7326732673267328E-2</v>
      </c>
      <c r="I15" s="22">
        <f>I7+I14</f>
        <v>236</v>
      </c>
      <c r="J15" s="22">
        <f>J7+J14</f>
        <v>235</v>
      </c>
      <c r="K15" s="69">
        <f t="shared" si="2"/>
        <v>-4.2372881355932203E-3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0.94326241134751776</v>
      </c>
      <c r="Q15" s="26">
        <f t="shared" si="4"/>
        <v>1.1089385474860336</v>
      </c>
      <c r="R15" s="27">
        <f t="shared" si="5"/>
        <v>0.83038869257950532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5</v>
      </c>
      <c r="G17" s="19">
        <v>4</v>
      </c>
      <c r="H17" s="67">
        <f t="shared" ref="H17:H42" si="7">(G17-F17)/F17</f>
        <v>-0.2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1.3333333333333333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25</v>
      </c>
      <c r="D18" s="39">
        <v>14</v>
      </c>
      <c r="E18" s="73">
        <f t="shared" si="6"/>
        <v>-0.44</v>
      </c>
      <c r="F18" s="38">
        <v>15</v>
      </c>
      <c r="G18" s="38">
        <v>8</v>
      </c>
      <c r="H18" s="74">
        <f t="shared" si="7"/>
        <v>-0.46666666666666667</v>
      </c>
      <c r="I18" s="38">
        <v>7</v>
      </c>
      <c r="J18" s="38">
        <v>4</v>
      </c>
      <c r="K18" s="74">
        <f t="shared" si="8"/>
        <v>-0.42857142857142855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0.66666666666666663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1</v>
      </c>
      <c r="G19" s="41">
        <v>2</v>
      </c>
      <c r="H19" s="77">
        <f t="shared" si="7"/>
        <v>1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14</v>
      </c>
      <c r="D20" s="39">
        <v>8</v>
      </c>
      <c r="E20" s="73">
        <f t="shared" si="6"/>
        <v>-0.42857142857142855</v>
      </c>
      <c r="F20" s="38">
        <v>9</v>
      </c>
      <c r="G20" s="38">
        <v>7</v>
      </c>
      <c r="H20" s="74">
        <f t="shared" si="7"/>
        <v>-0.22222222222222221</v>
      </c>
      <c r="I20" s="38">
        <v>4</v>
      </c>
      <c r="J20" s="38">
        <v>5</v>
      </c>
      <c r="K20" s="67">
        <f t="shared" si="8"/>
        <v>0.25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37</v>
      </c>
      <c r="G21" s="19">
        <v>50</v>
      </c>
      <c r="H21" s="67">
        <f t="shared" si="7"/>
        <v>0.35135135135135137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5</v>
      </c>
      <c r="G22" s="41">
        <v>1</v>
      </c>
      <c r="H22" s="77">
        <f t="shared" si="7"/>
        <v>-0.8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9</v>
      </c>
      <c r="G23" s="38">
        <v>7</v>
      </c>
      <c r="H23" s="74">
        <f t="shared" si="7"/>
        <v>-0.22222222222222221</v>
      </c>
      <c r="I23" s="38">
        <v>4</v>
      </c>
      <c r="J23" s="38">
        <v>4</v>
      </c>
      <c r="K23" s="67">
        <f t="shared" si="8"/>
        <v>0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1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22</v>
      </c>
      <c r="G24" s="19">
        <v>29</v>
      </c>
      <c r="H24" s="67">
        <f t="shared" si="7"/>
        <v>0.31818181818181818</v>
      </c>
      <c r="I24" s="19">
        <v>12</v>
      </c>
      <c r="J24" s="19">
        <v>15</v>
      </c>
      <c r="K24" s="74">
        <f t="shared" si="8"/>
        <v>0.25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1.7058823529411764</v>
      </c>
      <c r="R24" s="17">
        <f t="shared" si="11"/>
        <v>1.25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9</v>
      </c>
      <c r="G25" s="41">
        <v>3</v>
      </c>
      <c r="H25" s="77">
        <f t="shared" si="7"/>
        <v>-0.66666666666666663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0.75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6</v>
      </c>
      <c r="G26" s="38">
        <v>3</v>
      </c>
      <c r="H26" s="74">
        <f t="shared" si="7"/>
        <v>-0.5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17</v>
      </c>
      <c r="G27" s="19">
        <v>7</v>
      </c>
      <c r="H27" s="67">
        <f t="shared" si="7"/>
        <v>-0.58823529411764708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22</v>
      </c>
      <c r="G30" s="19">
        <v>9</v>
      </c>
      <c r="H30" s="67">
        <f t="shared" si="7"/>
        <v>-0.59090909090909094</v>
      </c>
      <c r="I30" s="19">
        <v>20</v>
      </c>
      <c r="J30" s="19">
        <v>7</v>
      </c>
      <c r="K30" s="74">
        <f t="shared" si="8"/>
        <v>-0.65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0.5</v>
      </c>
      <c r="R30" s="17">
        <f t="shared" si="11"/>
        <v>0.4375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55</v>
      </c>
      <c r="D31" s="42">
        <v>67</v>
      </c>
      <c r="E31" s="76">
        <f t="shared" si="6"/>
        <v>0.21818181818181817</v>
      </c>
      <c r="F31" s="41">
        <v>40</v>
      </c>
      <c r="G31" s="41">
        <v>36</v>
      </c>
      <c r="H31" s="77">
        <f t="shared" si="7"/>
        <v>-0.1</v>
      </c>
      <c r="I31" s="41">
        <v>29</v>
      </c>
      <c r="J31" s="41">
        <v>30</v>
      </c>
      <c r="K31" s="77">
        <f t="shared" si="8"/>
        <v>3.4482758620689655E-2</v>
      </c>
      <c r="L31" s="43"/>
      <c r="M31" s="63">
        <v>55</v>
      </c>
      <c r="N31" s="63">
        <v>34</v>
      </c>
      <c r="O31" s="63">
        <v>32</v>
      </c>
      <c r="P31" s="44">
        <f t="shared" si="9"/>
        <v>1.2181818181818183</v>
      </c>
      <c r="Q31" s="44">
        <f t="shared" si="10"/>
        <v>1.0588235294117647</v>
      </c>
      <c r="R31" s="45">
        <f t="shared" si="11"/>
        <v>0.9375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1</v>
      </c>
      <c r="G33" s="19">
        <v>2</v>
      </c>
      <c r="H33" s="67">
        <f t="shared" si="7"/>
        <v>1</v>
      </c>
      <c r="I33" s="19">
        <v>0</v>
      </c>
      <c r="J33" s="19">
        <v>2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6</v>
      </c>
      <c r="J34" s="41">
        <v>2</v>
      </c>
      <c r="K34" s="77">
        <f t="shared" si="8"/>
        <v>-0.66666666666666663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1</v>
      </c>
      <c r="G35" s="38">
        <v>0</v>
      </c>
      <c r="H35" s="74">
        <f t="shared" si="7"/>
        <v>-1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24</v>
      </c>
      <c r="E36" s="66">
        <f t="shared" si="6"/>
        <v>-0.04</v>
      </c>
      <c r="F36" s="19">
        <v>15</v>
      </c>
      <c r="G36" s="19">
        <v>20</v>
      </c>
      <c r="H36" s="67">
        <f t="shared" si="7"/>
        <v>0.33333333333333331</v>
      </c>
      <c r="I36" s="19">
        <v>8</v>
      </c>
      <c r="J36" s="19">
        <v>13</v>
      </c>
      <c r="K36" s="74">
        <f t="shared" si="8"/>
        <v>0.625</v>
      </c>
      <c r="L36" s="37"/>
      <c r="M36" s="15">
        <v>25</v>
      </c>
      <c r="N36" s="15">
        <v>12</v>
      </c>
      <c r="O36" s="15">
        <v>7</v>
      </c>
      <c r="P36" s="16">
        <f t="shared" si="9"/>
        <v>0.96</v>
      </c>
      <c r="Q36" s="16">
        <f t="shared" si="10"/>
        <v>1.6666666666666667</v>
      </c>
      <c r="R36" s="17">
        <f t="shared" si="11"/>
        <v>1.8571428571428572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6</v>
      </c>
      <c r="G37" s="41">
        <v>6</v>
      </c>
      <c r="H37" s="77">
        <f t="shared" si="7"/>
        <v>0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89</v>
      </c>
      <c r="D41" s="56">
        <v>107</v>
      </c>
      <c r="E41" s="78">
        <f t="shared" si="6"/>
        <v>0.20224719101123595</v>
      </c>
      <c r="F41" s="57">
        <v>81</v>
      </c>
      <c r="G41" s="57">
        <v>76</v>
      </c>
      <c r="H41" s="79">
        <f t="shared" si="7"/>
        <v>-6.1728395061728392E-2</v>
      </c>
      <c r="I41" s="57">
        <v>53</v>
      </c>
      <c r="J41" s="57">
        <v>42</v>
      </c>
      <c r="K41" s="67">
        <f t="shared" si="8"/>
        <v>-0.20754716981132076</v>
      </c>
      <c r="L41" s="58"/>
      <c r="M41" s="61">
        <v>118</v>
      </c>
      <c r="N41" s="61">
        <v>95</v>
      </c>
      <c r="O41" s="61">
        <v>83</v>
      </c>
      <c r="P41" s="59">
        <f t="shared" si="9"/>
        <v>0.90677966101694918</v>
      </c>
      <c r="Q41" s="59">
        <f t="shared" si="10"/>
        <v>0.8</v>
      </c>
      <c r="R41" s="60">
        <f t="shared" si="11"/>
        <v>0.50602409638554213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203</v>
      </c>
      <c r="D42" s="42">
        <v>238</v>
      </c>
      <c r="E42" s="76">
        <f t="shared" si="6"/>
        <v>0.17241379310344829</v>
      </c>
      <c r="F42" s="41">
        <v>185</v>
      </c>
      <c r="G42" s="41">
        <v>190</v>
      </c>
      <c r="H42" s="77">
        <f t="shared" si="7"/>
        <v>2.7027027027027029E-2</v>
      </c>
      <c r="I42" s="41">
        <v>102</v>
      </c>
      <c r="J42" s="41">
        <v>107</v>
      </c>
      <c r="K42" s="77">
        <f t="shared" si="8"/>
        <v>4.9019607843137254E-2</v>
      </c>
      <c r="L42" s="43"/>
      <c r="M42" s="63">
        <v>250</v>
      </c>
      <c r="N42" s="63">
        <v>185</v>
      </c>
      <c r="O42" s="63">
        <v>147</v>
      </c>
      <c r="P42" s="44">
        <f t="shared" si="9"/>
        <v>0.95199999999999996</v>
      </c>
      <c r="Q42" s="44">
        <f t="shared" si="10"/>
        <v>1.027027027027027</v>
      </c>
      <c r="R42" s="45">
        <f t="shared" si="11"/>
        <v>0.72789115646258506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1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5</v>
      </c>
      <c r="H44" s="74">
        <f>(G44-F44)/F44</f>
        <v>0.66666666666666663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1.6666666666666667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9</v>
      </c>
      <c r="G47" s="41">
        <v>3</v>
      </c>
      <c r="H47" s="77">
        <f>(G47-F47)/F47</f>
        <v>-0.66666666666666663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2</v>
      </c>
      <c r="G50" s="38">
        <v>1</v>
      </c>
      <c r="H50" s="74">
        <f t="shared" si="13"/>
        <v>-0.5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4</v>
      </c>
      <c r="G51" s="41">
        <v>8</v>
      </c>
      <c r="H51" s="77">
        <f t="shared" si="13"/>
        <v>1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2</v>
      </c>
      <c r="G53" s="41">
        <v>6</v>
      </c>
      <c r="H53" s="77">
        <f t="shared" si="13"/>
        <v>2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46" customWidth="1"/>
    <col min="2" max="2" width="16" style="46" customWidth="1"/>
    <col min="3" max="4" width="8.28515625" customWidth="1"/>
    <col min="5" max="5" width="9.28515625" style="46" bestFit="1" customWidth="1"/>
    <col min="6" max="7" width="8.28515625" customWidth="1"/>
    <col min="8" max="8" width="9.28515625" style="46" customWidth="1"/>
    <col min="9" max="10" width="8.28515625" customWidth="1"/>
    <col min="11" max="11" width="9.28515625" style="46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  <c r="T1" s="2"/>
      <c r="U1" s="2"/>
    </row>
    <row r="2" spans="1:21" ht="15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  <c r="T2" s="2"/>
      <c r="U2" s="2"/>
    </row>
    <row r="3" spans="1:21" ht="15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"/>
      <c r="T3" s="2"/>
      <c r="U3" s="2"/>
    </row>
    <row r="4" spans="1:21" ht="15.75">
      <c r="A4" s="98" t="s">
        <v>112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65"/>
      <c r="I5" s="5"/>
      <c r="J5" s="5"/>
      <c r="K5" s="65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99" t="s">
        <v>2</v>
      </c>
      <c r="B6" s="100"/>
      <c r="C6" s="7" t="s">
        <v>113</v>
      </c>
      <c r="D6" s="8" t="s">
        <v>114</v>
      </c>
      <c r="E6" s="7" t="s">
        <v>111</v>
      </c>
      <c r="F6" s="7" t="s">
        <v>115</v>
      </c>
      <c r="G6" s="7" t="s">
        <v>116</v>
      </c>
      <c r="H6" s="7" t="s">
        <v>111</v>
      </c>
      <c r="I6" s="7" t="s">
        <v>117</v>
      </c>
      <c r="J6" s="7" t="s">
        <v>118</v>
      </c>
      <c r="K6" s="7" t="s">
        <v>111</v>
      </c>
      <c r="L6" s="9"/>
      <c r="M6" s="10" t="s">
        <v>31</v>
      </c>
      <c r="N6" s="10" t="s">
        <v>32</v>
      </c>
      <c r="O6" s="10" t="s">
        <v>33</v>
      </c>
      <c r="P6" s="10" t="s">
        <v>34</v>
      </c>
      <c r="Q6" s="10" t="s">
        <v>35</v>
      </c>
      <c r="R6" s="11" t="s">
        <v>36</v>
      </c>
      <c r="S6" s="12"/>
      <c r="T6" s="2"/>
      <c r="U6" s="2"/>
    </row>
    <row r="7" spans="1:21">
      <c r="A7" s="101" t="s">
        <v>3</v>
      </c>
      <c r="B7" s="102"/>
      <c r="C7" s="13">
        <v>400</v>
      </c>
      <c r="D7" s="13">
        <v>416</v>
      </c>
      <c r="E7" s="66">
        <f t="shared" ref="E7:E15" si="0">(D7-C7)/C7</f>
        <v>0.04</v>
      </c>
      <c r="F7" s="13">
        <v>332</v>
      </c>
      <c r="G7" s="13">
        <v>345</v>
      </c>
      <c r="H7" s="67">
        <f t="shared" ref="H7:H15" si="1">(G7-F7)/F7</f>
        <v>3.9156626506024098E-2</v>
      </c>
      <c r="I7" s="13">
        <v>187</v>
      </c>
      <c r="J7" s="13">
        <v>196</v>
      </c>
      <c r="K7" s="67">
        <f t="shared" ref="K7:K15" si="2">(J7-I7)/I7</f>
        <v>4.8128342245989303E-2</v>
      </c>
      <c r="L7" s="14"/>
      <c r="M7" s="15">
        <v>452</v>
      </c>
      <c r="N7" s="15">
        <v>300</v>
      </c>
      <c r="O7" s="15">
        <v>231</v>
      </c>
      <c r="P7" s="16">
        <f t="shared" ref="P7:P15" si="3">D7/M7</f>
        <v>0.92035398230088494</v>
      </c>
      <c r="Q7" s="16">
        <f t="shared" ref="Q7:Q15" si="4">G7/N7</f>
        <v>1.1499999999999999</v>
      </c>
      <c r="R7" s="17">
        <f t="shared" ref="R7:R15" si="5">J7/O7</f>
        <v>0.84848484848484851</v>
      </c>
      <c r="S7" s="18"/>
      <c r="T7" s="2"/>
      <c r="U7" s="2"/>
    </row>
    <row r="8" spans="1:21">
      <c r="A8" s="94" t="s">
        <v>4</v>
      </c>
      <c r="B8" s="95"/>
      <c r="C8" s="19">
        <v>12</v>
      </c>
      <c r="D8" s="19">
        <v>4</v>
      </c>
      <c r="E8" s="66">
        <f t="shared" si="0"/>
        <v>-0.66666666666666663</v>
      </c>
      <c r="F8" s="19">
        <v>9</v>
      </c>
      <c r="G8" s="19">
        <v>3</v>
      </c>
      <c r="H8" s="67">
        <f t="shared" si="1"/>
        <v>-0.66666666666666663</v>
      </c>
      <c r="I8" s="19">
        <v>4</v>
      </c>
      <c r="J8" s="19">
        <v>2</v>
      </c>
      <c r="K8" s="67">
        <f t="shared" si="2"/>
        <v>-0.5</v>
      </c>
      <c r="L8" s="14"/>
      <c r="M8" s="15">
        <v>12</v>
      </c>
      <c r="N8" s="15">
        <v>6</v>
      </c>
      <c r="O8" s="15">
        <v>4</v>
      </c>
      <c r="P8" s="16">
        <f t="shared" si="3"/>
        <v>0.33333333333333331</v>
      </c>
      <c r="Q8" s="16">
        <f t="shared" si="4"/>
        <v>0.5</v>
      </c>
      <c r="R8" s="17">
        <f t="shared" si="5"/>
        <v>0.5</v>
      </c>
      <c r="S8" s="18"/>
      <c r="T8" s="2"/>
      <c r="U8" s="2"/>
    </row>
    <row r="9" spans="1:21">
      <c r="A9" s="94" t="s">
        <v>42</v>
      </c>
      <c r="B9" s="95"/>
      <c r="C9" s="19">
        <v>8</v>
      </c>
      <c r="D9" s="19">
        <v>1</v>
      </c>
      <c r="E9" s="66">
        <f t="shared" si="0"/>
        <v>-0.875</v>
      </c>
      <c r="F9" s="19">
        <v>7</v>
      </c>
      <c r="G9" s="19">
        <v>0</v>
      </c>
      <c r="H9" s="67">
        <f t="shared" si="1"/>
        <v>-1</v>
      </c>
      <c r="I9" s="19">
        <v>3</v>
      </c>
      <c r="J9" s="19">
        <v>0</v>
      </c>
      <c r="K9" s="67">
        <f t="shared" si="2"/>
        <v>-1</v>
      </c>
      <c r="L9" s="14"/>
      <c r="M9" s="15">
        <v>8</v>
      </c>
      <c r="N9" s="15">
        <v>4</v>
      </c>
      <c r="O9" s="15">
        <v>3</v>
      </c>
      <c r="P9" s="16">
        <f t="shared" si="3"/>
        <v>0.125</v>
      </c>
      <c r="Q9" s="16">
        <f t="shared" si="4"/>
        <v>0</v>
      </c>
      <c r="R9" s="17">
        <f t="shared" si="5"/>
        <v>0</v>
      </c>
      <c r="S9" s="18"/>
      <c r="T9" s="2"/>
      <c r="U9" s="2"/>
    </row>
    <row r="10" spans="1:21">
      <c r="A10" s="94" t="s">
        <v>5</v>
      </c>
      <c r="B10" s="95"/>
      <c r="C10" s="19">
        <v>146</v>
      </c>
      <c r="D10" s="19">
        <v>125</v>
      </c>
      <c r="E10" s="66">
        <f t="shared" si="0"/>
        <v>-0.14383561643835616</v>
      </c>
      <c r="F10" s="19">
        <v>119</v>
      </c>
      <c r="G10" s="19">
        <v>101</v>
      </c>
      <c r="H10" s="67">
        <f t="shared" si="1"/>
        <v>-0.15126050420168066</v>
      </c>
      <c r="I10" s="19">
        <v>72</v>
      </c>
      <c r="J10" s="19">
        <v>54</v>
      </c>
      <c r="K10" s="67">
        <f t="shared" si="2"/>
        <v>-0.25</v>
      </c>
      <c r="L10" s="14"/>
      <c r="M10" s="15">
        <v>176</v>
      </c>
      <c r="N10" s="15">
        <v>122</v>
      </c>
      <c r="O10" s="15">
        <v>102</v>
      </c>
      <c r="P10" s="16">
        <f t="shared" si="3"/>
        <v>0.71022727272727271</v>
      </c>
      <c r="Q10" s="16">
        <f t="shared" si="4"/>
        <v>0.82786885245901642</v>
      </c>
      <c r="R10" s="17">
        <f t="shared" si="5"/>
        <v>0.52941176470588236</v>
      </c>
      <c r="S10" s="18"/>
      <c r="T10" s="2"/>
      <c r="U10" s="2"/>
    </row>
    <row r="11" spans="1:21">
      <c r="A11" s="94" t="s">
        <v>6</v>
      </c>
      <c r="B11" s="95"/>
      <c r="C11" s="13">
        <v>89</v>
      </c>
      <c r="D11" s="13">
        <v>111</v>
      </c>
      <c r="E11" s="66">
        <f t="shared" si="0"/>
        <v>0.24719101123595505</v>
      </c>
      <c r="F11" s="13">
        <v>74</v>
      </c>
      <c r="G11" s="13">
        <v>103</v>
      </c>
      <c r="H11" s="67">
        <f t="shared" si="1"/>
        <v>0.39189189189189189</v>
      </c>
      <c r="I11" s="13">
        <v>44</v>
      </c>
      <c r="J11" s="13">
        <v>66</v>
      </c>
      <c r="K11" s="67">
        <f t="shared" si="2"/>
        <v>0.5</v>
      </c>
      <c r="L11" s="14"/>
      <c r="M11" s="13">
        <v>102</v>
      </c>
      <c r="N11" s="13">
        <v>72</v>
      </c>
      <c r="O11" s="13">
        <v>54</v>
      </c>
      <c r="P11" s="16">
        <f t="shared" si="3"/>
        <v>1.088235294117647</v>
      </c>
      <c r="Q11" s="16">
        <f t="shared" si="4"/>
        <v>1.4305555555555556</v>
      </c>
      <c r="R11" s="17">
        <f t="shared" si="5"/>
        <v>1.2222222222222223</v>
      </c>
      <c r="S11" s="18"/>
      <c r="T11" s="2"/>
      <c r="U11" s="2"/>
    </row>
    <row r="12" spans="1:21">
      <c r="A12" s="94" t="s">
        <v>7</v>
      </c>
      <c r="B12" s="95"/>
      <c r="C12" s="13">
        <v>141</v>
      </c>
      <c r="D12" s="13">
        <v>169</v>
      </c>
      <c r="E12" s="66">
        <f t="shared" si="0"/>
        <v>0.19858156028368795</v>
      </c>
      <c r="F12" s="13">
        <v>116</v>
      </c>
      <c r="G12" s="13">
        <v>134</v>
      </c>
      <c r="H12" s="67">
        <f t="shared" si="1"/>
        <v>0.15517241379310345</v>
      </c>
      <c r="I12" s="13">
        <v>52</v>
      </c>
      <c r="J12" s="13">
        <v>70</v>
      </c>
      <c r="K12" s="67">
        <f t="shared" si="2"/>
        <v>0.34615384615384615</v>
      </c>
      <c r="L12" s="14"/>
      <c r="M12" s="13">
        <v>148</v>
      </c>
      <c r="N12" s="13">
        <v>84</v>
      </c>
      <c r="O12" s="13">
        <v>58</v>
      </c>
      <c r="P12" s="16">
        <f t="shared" si="3"/>
        <v>1.1418918918918919</v>
      </c>
      <c r="Q12" s="16">
        <f t="shared" si="4"/>
        <v>1.5952380952380953</v>
      </c>
      <c r="R12" s="17">
        <f t="shared" si="5"/>
        <v>1.2068965517241379</v>
      </c>
      <c r="S12" s="18"/>
      <c r="T12" s="2"/>
      <c r="U12" s="2"/>
    </row>
    <row r="13" spans="1:21">
      <c r="A13" s="94" t="s">
        <v>8</v>
      </c>
      <c r="B13" s="95"/>
      <c r="C13" s="20">
        <v>24</v>
      </c>
      <c r="D13" s="20">
        <v>11</v>
      </c>
      <c r="E13" s="66">
        <f t="shared" si="0"/>
        <v>-0.54166666666666663</v>
      </c>
      <c r="F13" s="20">
        <v>23</v>
      </c>
      <c r="G13" s="20">
        <v>7</v>
      </c>
      <c r="H13" s="67">
        <f t="shared" si="1"/>
        <v>-0.69565217391304346</v>
      </c>
      <c r="I13" s="20">
        <v>19</v>
      </c>
      <c r="J13" s="20">
        <v>6</v>
      </c>
      <c r="K13" s="67">
        <f>(J13-I13)/I13</f>
        <v>-0.68421052631578949</v>
      </c>
      <c r="L13" s="14"/>
      <c r="M13" s="20">
        <v>26</v>
      </c>
      <c r="N13" s="20">
        <v>22</v>
      </c>
      <c r="O13" s="20">
        <v>17</v>
      </c>
      <c r="P13" s="16">
        <f t="shared" si="3"/>
        <v>0.42307692307692307</v>
      </c>
      <c r="Q13" s="16">
        <f t="shared" si="4"/>
        <v>0.31818181818181818</v>
      </c>
      <c r="R13" s="17">
        <f t="shared" si="5"/>
        <v>0.35294117647058826</v>
      </c>
      <c r="S13" s="18"/>
      <c r="T13" s="2"/>
      <c r="U13" s="2"/>
    </row>
    <row r="14" spans="1:21">
      <c r="A14" s="85" t="s">
        <v>9</v>
      </c>
      <c r="B14" s="86"/>
      <c r="C14" s="19">
        <v>111</v>
      </c>
      <c r="D14" s="19">
        <v>93</v>
      </c>
      <c r="E14" s="66">
        <f t="shared" si="0"/>
        <v>-0.16216216216216217</v>
      </c>
      <c r="F14" s="19">
        <v>69</v>
      </c>
      <c r="G14" s="19">
        <v>53</v>
      </c>
      <c r="H14" s="67">
        <f t="shared" si="1"/>
        <v>-0.2318840579710145</v>
      </c>
      <c r="I14" s="19">
        <v>45</v>
      </c>
      <c r="J14" s="19">
        <v>36</v>
      </c>
      <c r="K14" s="67">
        <f t="shared" si="2"/>
        <v>-0.2</v>
      </c>
      <c r="L14" s="14"/>
      <c r="M14" s="15">
        <v>112</v>
      </c>
      <c r="N14" s="15">
        <v>58</v>
      </c>
      <c r="O14" s="15">
        <v>52</v>
      </c>
      <c r="P14" s="16">
        <f t="shared" si="3"/>
        <v>0.8303571428571429</v>
      </c>
      <c r="Q14" s="16">
        <f t="shared" si="4"/>
        <v>0.91379310344827591</v>
      </c>
      <c r="R14" s="17">
        <f t="shared" si="5"/>
        <v>0.69230769230769229</v>
      </c>
      <c r="S14" s="18"/>
      <c r="T14" s="21"/>
      <c r="U14" s="21"/>
    </row>
    <row r="15" spans="1:21">
      <c r="A15" s="87" t="s">
        <v>10</v>
      </c>
      <c r="B15" s="88"/>
      <c r="C15" s="22">
        <f>C7+C14</f>
        <v>511</v>
      </c>
      <c r="D15" s="23">
        <f>D7+D14</f>
        <v>509</v>
      </c>
      <c r="E15" s="68">
        <f t="shared" si="0"/>
        <v>-3.9138943248532287E-3</v>
      </c>
      <c r="F15" s="22">
        <f>F7+F14</f>
        <v>401</v>
      </c>
      <c r="G15" s="22">
        <f>G7+G14</f>
        <v>398</v>
      </c>
      <c r="H15" s="69">
        <f t="shared" si="1"/>
        <v>-7.481296758104738E-3</v>
      </c>
      <c r="I15" s="22">
        <f>I7+I14</f>
        <v>232</v>
      </c>
      <c r="J15" s="22">
        <f>J7+J14</f>
        <v>232</v>
      </c>
      <c r="K15" s="69">
        <f t="shared" si="2"/>
        <v>0</v>
      </c>
      <c r="L15" s="24"/>
      <c r="M15" s="25">
        <f>M7+M14</f>
        <v>564</v>
      </c>
      <c r="N15" s="25">
        <f>N7+N14</f>
        <v>358</v>
      </c>
      <c r="O15" s="25">
        <f>O7+O14</f>
        <v>283</v>
      </c>
      <c r="P15" s="26">
        <f t="shared" si="3"/>
        <v>0.90248226950354615</v>
      </c>
      <c r="Q15" s="26">
        <f t="shared" si="4"/>
        <v>1.1117318435754191</v>
      </c>
      <c r="R15" s="27">
        <f t="shared" si="5"/>
        <v>0.81978798586572443</v>
      </c>
      <c r="S15" s="28"/>
      <c r="T15" s="2"/>
      <c r="U15" s="2"/>
    </row>
    <row r="16" spans="1:21" ht="15" customHeight="1">
      <c r="A16" s="89" t="s">
        <v>11</v>
      </c>
      <c r="B16" s="90"/>
      <c r="C16" s="29"/>
      <c r="D16" s="30"/>
      <c r="E16" s="70"/>
      <c r="F16" s="29"/>
      <c r="G16" s="29"/>
      <c r="H16" s="71"/>
      <c r="I16" s="29"/>
      <c r="J16" s="29"/>
      <c r="K16" s="70"/>
      <c r="L16" s="31"/>
      <c r="M16" s="32"/>
      <c r="N16" s="32"/>
      <c r="O16" s="32"/>
      <c r="P16" s="33"/>
      <c r="Q16" s="33"/>
      <c r="R16" s="34"/>
      <c r="S16" s="12"/>
      <c r="T16" s="2"/>
      <c r="U16" s="2"/>
    </row>
    <row r="17" spans="1:21">
      <c r="A17" s="91" t="s">
        <v>12</v>
      </c>
      <c r="B17" s="35" t="s">
        <v>13</v>
      </c>
      <c r="C17" s="19">
        <v>9</v>
      </c>
      <c r="D17" s="36">
        <v>6</v>
      </c>
      <c r="E17" s="66">
        <f t="shared" ref="E17:E53" si="6">(D17-C17)/C17</f>
        <v>-0.33333333333333331</v>
      </c>
      <c r="F17" s="19">
        <v>5</v>
      </c>
      <c r="G17" s="19">
        <v>4</v>
      </c>
      <c r="H17" s="67">
        <f t="shared" ref="H17:H42" si="7">(G17-F17)/F17</f>
        <v>-0.2</v>
      </c>
      <c r="I17" s="19">
        <v>2</v>
      </c>
      <c r="J17" s="19">
        <v>2</v>
      </c>
      <c r="K17" s="67">
        <f t="shared" ref="K17:K44" si="8">(J17-I17)/I17</f>
        <v>0</v>
      </c>
      <c r="L17" s="37"/>
      <c r="M17" s="15">
        <v>9</v>
      </c>
      <c r="N17" s="15">
        <v>3</v>
      </c>
      <c r="O17" s="72">
        <v>2</v>
      </c>
      <c r="P17" s="16">
        <f t="shared" ref="P17:P53" si="9">D17/M17</f>
        <v>0.66666666666666663</v>
      </c>
      <c r="Q17" s="16">
        <f t="shared" ref="Q17:Q47" si="10">G17/N17</f>
        <v>1.3333333333333333</v>
      </c>
      <c r="R17" s="17">
        <f t="shared" ref="R17:R47" si="11">J17/O17</f>
        <v>1</v>
      </c>
      <c r="S17" s="18"/>
      <c r="T17" s="2"/>
      <c r="U17" s="2"/>
    </row>
    <row r="18" spans="1:21">
      <c r="A18" s="92"/>
      <c r="B18" s="35" t="s">
        <v>14</v>
      </c>
      <c r="C18" s="38">
        <v>24</v>
      </c>
      <c r="D18" s="39">
        <v>14</v>
      </c>
      <c r="E18" s="73">
        <f t="shared" si="6"/>
        <v>-0.41666666666666669</v>
      </c>
      <c r="F18" s="38">
        <v>15</v>
      </c>
      <c r="G18" s="38">
        <v>8</v>
      </c>
      <c r="H18" s="74">
        <f t="shared" si="7"/>
        <v>-0.46666666666666667</v>
      </c>
      <c r="I18" s="38">
        <v>7</v>
      </c>
      <c r="J18" s="38">
        <v>4</v>
      </c>
      <c r="K18" s="74">
        <f t="shared" si="8"/>
        <v>-0.42857142857142855</v>
      </c>
      <c r="L18" s="37"/>
      <c r="M18" s="75">
        <v>26</v>
      </c>
      <c r="N18" s="75">
        <v>12</v>
      </c>
      <c r="O18" s="75">
        <v>8</v>
      </c>
      <c r="P18" s="16">
        <f t="shared" si="9"/>
        <v>0.53846153846153844</v>
      </c>
      <c r="Q18" s="16">
        <f t="shared" si="10"/>
        <v>0.66666666666666663</v>
      </c>
      <c r="R18" s="17">
        <f t="shared" si="11"/>
        <v>0.5</v>
      </c>
      <c r="S18" s="18"/>
      <c r="T18" s="2"/>
      <c r="U18" s="2"/>
    </row>
    <row r="19" spans="1:21" s="46" customFormat="1" ht="15.75" thickBot="1">
      <c r="A19" s="93"/>
      <c r="B19" s="40" t="s">
        <v>15</v>
      </c>
      <c r="C19" s="41">
        <v>1</v>
      </c>
      <c r="D19" s="42">
        <v>6</v>
      </c>
      <c r="E19" s="76">
        <f t="shared" si="6"/>
        <v>5</v>
      </c>
      <c r="F19" s="41">
        <v>1</v>
      </c>
      <c r="G19" s="41">
        <v>2</v>
      </c>
      <c r="H19" s="77">
        <f t="shared" si="7"/>
        <v>1</v>
      </c>
      <c r="I19" s="41">
        <v>0</v>
      </c>
      <c r="J19" s="41">
        <v>0</v>
      </c>
      <c r="K19" s="77">
        <v>0</v>
      </c>
      <c r="L19" s="43"/>
      <c r="M19" s="63">
        <v>1</v>
      </c>
      <c r="N19" s="63">
        <v>0</v>
      </c>
      <c r="O19" s="63">
        <v>0</v>
      </c>
      <c r="P19" s="44">
        <f t="shared" si="9"/>
        <v>6</v>
      </c>
      <c r="Q19" s="44">
        <v>0</v>
      </c>
      <c r="R19" s="45">
        <v>0</v>
      </c>
      <c r="S19" s="18"/>
      <c r="T19" s="6"/>
      <c r="U19" s="6"/>
    </row>
    <row r="20" spans="1:21" ht="15.75" thickBot="1">
      <c r="A20" s="82" t="s">
        <v>16</v>
      </c>
      <c r="B20" s="35" t="s">
        <v>13</v>
      </c>
      <c r="C20" s="38">
        <v>14</v>
      </c>
      <c r="D20" s="39">
        <v>8</v>
      </c>
      <c r="E20" s="73">
        <f t="shared" si="6"/>
        <v>-0.42857142857142855</v>
      </c>
      <c r="F20" s="38">
        <v>9</v>
      </c>
      <c r="G20" s="38">
        <v>7</v>
      </c>
      <c r="H20" s="74">
        <f t="shared" si="7"/>
        <v>-0.22222222222222221</v>
      </c>
      <c r="I20" s="38">
        <v>4</v>
      </c>
      <c r="J20" s="38">
        <v>5</v>
      </c>
      <c r="K20" s="67">
        <f t="shared" si="8"/>
        <v>0.25</v>
      </c>
      <c r="L20" s="37"/>
      <c r="M20" s="75">
        <v>13</v>
      </c>
      <c r="N20" s="75">
        <v>5</v>
      </c>
      <c r="O20" s="75">
        <v>3</v>
      </c>
      <c r="P20" s="47">
        <f t="shared" si="9"/>
        <v>0.61538461538461542</v>
      </c>
      <c r="Q20" s="47">
        <f t="shared" si="10"/>
        <v>1.4</v>
      </c>
      <c r="R20" s="48">
        <f t="shared" si="11"/>
        <v>1.6666666666666667</v>
      </c>
      <c r="S20" s="18"/>
      <c r="T20" s="2"/>
      <c r="U20" s="2"/>
    </row>
    <row r="21" spans="1:21" ht="15.75" thickBot="1">
      <c r="A21" s="82"/>
      <c r="B21" s="35" t="s">
        <v>14</v>
      </c>
      <c r="C21" s="36">
        <v>51</v>
      </c>
      <c r="D21" s="36">
        <v>57</v>
      </c>
      <c r="E21" s="66">
        <f t="shared" si="6"/>
        <v>0.11764705882352941</v>
      </c>
      <c r="F21" s="19">
        <v>37</v>
      </c>
      <c r="G21" s="19">
        <v>50</v>
      </c>
      <c r="H21" s="67">
        <f t="shared" si="7"/>
        <v>0.35135135135135137</v>
      </c>
      <c r="I21" s="19">
        <v>18</v>
      </c>
      <c r="J21" s="19">
        <v>34</v>
      </c>
      <c r="K21" s="74">
        <f t="shared" si="8"/>
        <v>0.88888888888888884</v>
      </c>
      <c r="L21" s="37"/>
      <c r="M21" s="15">
        <v>51</v>
      </c>
      <c r="N21" s="15">
        <v>26</v>
      </c>
      <c r="O21" s="15">
        <v>18</v>
      </c>
      <c r="P21" s="16">
        <f t="shared" si="9"/>
        <v>1.1176470588235294</v>
      </c>
      <c r="Q21" s="16">
        <f t="shared" si="10"/>
        <v>1.9230769230769231</v>
      </c>
      <c r="R21" s="17">
        <f t="shared" si="11"/>
        <v>1.8888888888888888</v>
      </c>
      <c r="S21" s="18"/>
      <c r="T21" s="2"/>
      <c r="U21" s="2"/>
    </row>
    <row r="22" spans="1:21" ht="15.75" thickBot="1">
      <c r="A22" s="83"/>
      <c r="B22" s="40" t="s">
        <v>15</v>
      </c>
      <c r="C22" s="41">
        <v>7</v>
      </c>
      <c r="D22" s="42">
        <v>3</v>
      </c>
      <c r="E22" s="76">
        <f t="shared" si="6"/>
        <v>-0.5714285714285714</v>
      </c>
      <c r="F22" s="41">
        <v>5</v>
      </c>
      <c r="G22" s="41">
        <v>1</v>
      </c>
      <c r="H22" s="77">
        <f t="shared" si="7"/>
        <v>-0.8</v>
      </c>
      <c r="I22" s="41">
        <v>3</v>
      </c>
      <c r="J22" s="41">
        <v>0</v>
      </c>
      <c r="K22" s="77">
        <f t="shared" si="8"/>
        <v>-1</v>
      </c>
      <c r="L22" s="43"/>
      <c r="M22" s="63">
        <v>7</v>
      </c>
      <c r="N22" s="63">
        <v>4</v>
      </c>
      <c r="O22" s="63">
        <v>3</v>
      </c>
      <c r="P22" s="44">
        <f t="shared" si="9"/>
        <v>0.42857142857142855</v>
      </c>
      <c r="Q22" s="44">
        <f t="shared" si="10"/>
        <v>0.25</v>
      </c>
      <c r="R22" s="45">
        <f t="shared" si="11"/>
        <v>0</v>
      </c>
      <c r="S22" s="18"/>
      <c r="T22" s="21"/>
      <c r="U22" s="21"/>
    </row>
    <row r="23" spans="1:21" ht="15.75" thickBot="1">
      <c r="A23" s="82" t="s">
        <v>17</v>
      </c>
      <c r="B23" s="35" t="s">
        <v>13</v>
      </c>
      <c r="C23" s="38">
        <v>14</v>
      </c>
      <c r="D23" s="39">
        <v>11</v>
      </c>
      <c r="E23" s="73">
        <f t="shared" si="6"/>
        <v>-0.21428571428571427</v>
      </c>
      <c r="F23" s="38">
        <v>9</v>
      </c>
      <c r="G23" s="38">
        <v>7</v>
      </c>
      <c r="H23" s="74">
        <f t="shared" si="7"/>
        <v>-0.22222222222222221</v>
      </c>
      <c r="I23" s="38">
        <v>4</v>
      </c>
      <c r="J23" s="38">
        <v>3</v>
      </c>
      <c r="K23" s="67">
        <f t="shared" si="8"/>
        <v>-0.25</v>
      </c>
      <c r="L23" s="37"/>
      <c r="M23" s="75">
        <v>14</v>
      </c>
      <c r="N23" s="75">
        <v>6</v>
      </c>
      <c r="O23" s="75">
        <v>4</v>
      </c>
      <c r="P23" s="47">
        <f t="shared" si="9"/>
        <v>0.7857142857142857</v>
      </c>
      <c r="Q23" s="47">
        <f t="shared" si="10"/>
        <v>1.1666666666666667</v>
      </c>
      <c r="R23" s="48">
        <f t="shared" si="11"/>
        <v>0.75</v>
      </c>
      <c r="S23" s="18"/>
      <c r="T23" s="2"/>
      <c r="U23" s="2"/>
    </row>
    <row r="24" spans="1:21" ht="15.75" thickBot="1">
      <c r="A24" s="82"/>
      <c r="B24" s="35" t="s">
        <v>14</v>
      </c>
      <c r="C24" s="36">
        <v>34</v>
      </c>
      <c r="D24" s="36">
        <v>41</v>
      </c>
      <c r="E24" s="66">
        <f t="shared" si="6"/>
        <v>0.20588235294117646</v>
      </c>
      <c r="F24" s="19">
        <v>23</v>
      </c>
      <c r="G24" s="19">
        <v>30</v>
      </c>
      <c r="H24" s="67">
        <f t="shared" si="7"/>
        <v>0.30434782608695654</v>
      </c>
      <c r="I24" s="19">
        <v>12</v>
      </c>
      <c r="J24" s="19">
        <v>14</v>
      </c>
      <c r="K24" s="74">
        <f t="shared" si="8"/>
        <v>0.16666666666666666</v>
      </c>
      <c r="L24" s="37"/>
      <c r="M24" s="15">
        <v>34</v>
      </c>
      <c r="N24" s="15">
        <v>17</v>
      </c>
      <c r="O24" s="15">
        <v>12</v>
      </c>
      <c r="P24" s="16">
        <f t="shared" si="9"/>
        <v>1.2058823529411764</v>
      </c>
      <c r="Q24" s="16">
        <f t="shared" si="10"/>
        <v>1.7647058823529411</v>
      </c>
      <c r="R24" s="17">
        <f t="shared" si="11"/>
        <v>1.1666666666666667</v>
      </c>
      <c r="S24" s="18"/>
      <c r="T24" s="2"/>
      <c r="U24" s="2"/>
    </row>
    <row r="25" spans="1:21" ht="15.75" thickBot="1">
      <c r="A25" s="83"/>
      <c r="B25" s="40" t="s">
        <v>15</v>
      </c>
      <c r="C25" s="41">
        <v>17</v>
      </c>
      <c r="D25" s="42">
        <v>4</v>
      </c>
      <c r="E25" s="76">
        <f t="shared" si="6"/>
        <v>-0.76470588235294112</v>
      </c>
      <c r="F25" s="41">
        <v>8</v>
      </c>
      <c r="G25" s="41">
        <v>2</v>
      </c>
      <c r="H25" s="77">
        <f t="shared" si="7"/>
        <v>-0.75</v>
      </c>
      <c r="I25" s="41">
        <v>2</v>
      </c>
      <c r="J25" s="41">
        <v>1</v>
      </c>
      <c r="K25" s="77">
        <f t="shared" si="8"/>
        <v>-0.5</v>
      </c>
      <c r="L25" s="43"/>
      <c r="M25" s="63">
        <v>17</v>
      </c>
      <c r="N25" s="63">
        <v>4</v>
      </c>
      <c r="O25" s="63">
        <v>3</v>
      </c>
      <c r="P25" s="44">
        <f t="shared" si="9"/>
        <v>0.23529411764705882</v>
      </c>
      <c r="Q25" s="44">
        <f t="shared" si="10"/>
        <v>0.5</v>
      </c>
      <c r="R25" s="45">
        <f t="shared" si="11"/>
        <v>0.33333333333333331</v>
      </c>
      <c r="S25" s="18"/>
      <c r="T25" s="2"/>
      <c r="U25" s="2"/>
    </row>
    <row r="26" spans="1:21" ht="15.75" thickBot="1">
      <c r="A26" s="82" t="s">
        <v>18</v>
      </c>
      <c r="B26" s="35" t="s">
        <v>13</v>
      </c>
      <c r="C26" s="39">
        <v>8</v>
      </c>
      <c r="D26" s="39">
        <v>8</v>
      </c>
      <c r="E26" s="73">
        <f t="shared" si="6"/>
        <v>0</v>
      </c>
      <c r="F26" s="38">
        <v>6</v>
      </c>
      <c r="G26" s="38">
        <v>3</v>
      </c>
      <c r="H26" s="74">
        <f t="shared" si="7"/>
        <v>-0.5</v>
      </c>
      <c r="I26" s="38">
        <v>3</v>
      </c>
      <c r="J26" s="38">
        <v>2</v>
      </c>
      <c r="K26" s="67">
        <f t="shared" si="8"/>
        <v>-0.33333333333333331</v>
      </c>
      <c r="L26" s="37"/>
      <c r="M26" s="75">
        <v>8</v>
      </c>
      <c r="N26" s="75">
        <v>5</v>
      </c>
      <c r="O26" s="75">
        <v>3</v>
      </c>
      <c r="P26" s="47">
        <f t="shared" si="9"/>
        <v>1</v>
      </c>
      <c r="Q26" s="47">
        <f t="shared" si="10"/>
        <v>0.6</v>
      </c>
      <c r="R26" s="48">
        <f t="shared" si="11"/>
        <v>0.66666666666666663</v>
      </c>
      <c r="S26" s="18"/>
      <c r="T26" s="2"/>
      <c r="U26" s="2"/>
    </row>
    <row r="27" spans="1:21" ht="15.75" thickBot="1">
      <c r="A27" s="82"/>
      <c r="B27" s="35" t="s">
        <v>14</v>
      </c>
      <c r="C27" s="36">
        <v>19</v>
      </c>
      <c r="D27" s="36">
        <v>16</v>
      </c>
      <c r="E27" s="66">
        <f t="shared" si="6"/>
        <v>-0.15789473684210525</v>
      </c>
      <c r="F27" s="19">
        <v>17</v>
      </c>
      <c r="G27" s="19">
        <v>7</v>
      </c>
      <c r="H27" s="67">
        <f t="shared" si="7"/>
        <v>-0.58823529411764708</v>
      </c>
      <c r="I27" s="19">
        <v>11</v>
      </c>
      <c r="J27" s="19">
        <v>3</v>
      </c>
      <c r="K27" s="74">
        <f t="shared" si="8"/>
        <v>-0.72727272727272729</v>
      </c>
      <c r="L27" s="37"/>
      <c r="M27" s="15">
        <v>19</v>
      </c>
      <c r="N27" s="15">
        <v>15</v>
      </c>
      <c r="O27" s="15">
        <v>11</v>
      </c>
      <c r="P27" s="16">
        <f t="shared" si="9"/>
        <v>0.84210526315789469</v>
      </c>
      <c r="Q27" s="16">
        <f t="shared" si="10"/>
        <v>0.46666666666666667</v>
      </c>
      <c r="R27" s="17">
        <f t="shared" si="11"/>
        <v>0.27272727272727271</v>
      </c>
      <c r="S27" s="18"/>
      <c r="T27" s="2"/>
      <c r="U27" s="2"/>
    </row>
    <row r="28" spans="1:21" ht="15.75" thickBot="1">
      <c r="A28" s="83"/>
      <c r="B28" s="40" t="s">
        <v>15</v>
      </c>
      <c r="C28" s="41">
        <v>2</v>
      </c>
      <c r="D28" s="42">
        <v>1</v>
      </c>
      <c r="E28" s="76">
        <f t="shared" si="6"/>
        <v>-0.5</v>
      </c>
      <c r="F28" s="41">
        <v>0</v>
      </c>
      <c r="G28" s="41">
        <v>1</v>
      </c>
      <c r="H28" s="77">
        <v>0</v>
      </c>
      <c r="I28" s="41">
        <v>0</v>
      </c>
      <c r="J28" s="41">
        <v>1</v>
      </c>
      <c r="K28" s="77">
        <v>0</v>
      </c>
      <c r="L28" s="43"/>
      <c r="M28" s="63">
        <v>2</v>
      </c>
      <c r="N28" s="63">
        <v>0</v>
      </c>
      <c r="O28" s="63">
        <v>0</v>
      </c>
      <c r="P28" s="44">
        <f t="shared" si="9"/>
        <v>0.5</v>
      </c>
      <c r="Q28" s="44">
        <v>0</v>
      </c>
      <c r="R28" s="45">
        <v>0</v>
      </c>
      <c r="S28" s="18"/>
      <c r="T28" s="2"/>
      <c r="U28" s="2"/>
    </row>
    <row r="29" spans="1:21" ht="15.75" thickBot="1">
      <c r="A29" s="82" t="s">
        <v>19</v>
      </c>
      <c r="B29" s="35" t="s">
        <v>13</v>
      </c>
      <c r="C29" s="39">
        <v>1</v>
      </c>
      <c r="D29" s="39">
        <v>1</v>
      </c>
      <c r="E29" s="73">
        <f t="shared" si="6"/>
        <v>0</v>
      </c>
      <c r="F29" s="38">
        <v>1</v>
      </c>
      <c r="G29" s="38">
        <v>0</v>
      </c>
      <c r="H29" s="74">
        <f t="shared" si="7"/>
        <v>-1</v>
      </c>
      <c r="I29" s="38">
        <v>1</v>
      </c>
      <c r="J29" s="38">
        <v>0</v>
      </c>
      <c r="K29" s="67">
        <f t="shared" si="8"/>
        <v>-1</v>
      </c>
      <c r="L29" s="37"/>
      <c r="M29" s="75">
        <v>1</v>
      </c>
      <c r="N29" s="75">
        <v>1</v>
      </c>
      <c r="O29" s="75">
        <v>1</v>
      </c>
      <c r="P29" s="47">
        <f t="shared" si="9"/>
        <v>1</v>
      </c>
      <c r="Q29" s="47">
        <f t="shared" si="10"/>
        <v>0</v>
      </c>
      <c r="R29" s="48">
        <f t="shared" si="11"/>
        <v>0</v>
      </c>
      <c r="S29" s="18"/>
      <c r="T29" s="2"/>
      <c r="U29" s="2"/>
    </row>
    <row r="30" spans="1:21" ht="15.75" thickBot="1">
      <c r="A30" s="82"/>
      <c r="B30" s="35" t="s">
        <v>14</v>
      </c>
      <c r="C30" s="19">
        <v>23</v>
      </c>
      <c r="D30" s="36">
        <v>16</v>
      </c>
      <c r="E30" s="66">
        <f t="shared" si="6"/>
        <v>-0.30434782608695654</v>
      </c>
      <c r="F30" s="19">
        <v>22</v>
      </c>
      <c r="G30" s="19">
        <v>9</v>
      </c>
      <c r="H30" s="67">
        <f t="shared" si="7"/>
        <v>-0.59090909090909094</v>
      </c>
      <c r="I30" s="19">
        <v>20</v>
      </c>
      <c r="J30" s="19">
        <v>7</v>
      </c>
      <c r="K30" s="74">
        <f t="shared" si="8"/>
        <v>-0.65</v>
      </c>
      <c r="L30" s="37"/>
      <c r="M30" s="15">
        <v>23</v>
      </c>
      <c r="N30" s="15">
        <v>18</v>
      </c>
      <c r="O30" s="15">
        <v>16</v>
      </c>
      <c r="P30" s="16">
        <f t="shared" si="9"/>
        <v>0.69565217391304346</v>
      </c>
      <c r="Q30" s="16">
        <f t="shared" si="10"/>
        <v>0.5</v>
      </c>
      <c r="R30" s="17">
        <f t="shared" si="11"/>
        <v>0.4375</v>
      </c>
      <c r="S30" s="18"/>
      <c r="T30" s="2"/>
      <c r="U30" s="2"/>
    </row>
    <row r="31" spans="1:21" ht="15.75" thickBot="1">
      <c r="A31" s="83"/>
      <c r="B31" s="40" t="s">
        <v>15</v>
      </c>
      <c r="C31" s="41">
        <v>55</v>
      </c>
      <c r="D31" s="42">
        <v>67</v>
      </c>
      <c r="E31" s="76">
        <f t="shared" si="6"/>
        <v>0.21818181818181817</v>
      </c>
      <c r="F31" s="41">
        <v>39</v>
      </c>
      <c r="G31" s="41">
        <v>37</v>
      </c>
      <c r="H31" s="77">
        <f t="shared" si="7"/>
        <v>-5.128205128205128E-2</v>
      </c>
      <c r="I31" s="41">
        <v>28</v>
      </c>
      <c r="J31" s="41">
        <v>30</v>
      </c>
      <c r="K31" s="77">
        <f t="shared" si="8"/>
        <v>7.1428571428571425E-2</v>
      </c>
      <c r="L31" s="43"/>
      <c r="M31" s="63">
        <v>55</v>
      </c>
      <c r="N31" s="63">
        <v>34</v>
      </c>
      <c r="O31" s="63">
        <v>32</v>
      </c>
      <c r="P31" s="44">
        <f t="shared" si="9"/>
        <v>1.2181818181818183</v>
      </c>
      <c r="Q31" s="44">
        <f t="shared" si="10"/>
        <v>1.088235294117647</v>
      </c>
      <c r="R31" s="45">
        <f t="shared" si="11"/>
        <v>0.9375</v>
      </c>
      <c r="S31" s="18"/>
      <c r="T31" s="2"/>
      <c r="U31" s="2"/>
    </row>
    <row r="32" spans="1:21" ht="15.75" thickBot="1">
      <c r="A32" s="82" t="s">
        <v>20</v>
      </c>
      <c r="B32" s="35" t="s">
        <v>13</v>
      </c>
      <c r="C32" s="39">
        <v>0</v>
      </c>
      <c r="D32" s="39">
        <v>0</v>
      </c>
      <c r="E32" s="73">
        <v>0</v>
      </c>
      <c r="F32" s="38">
        <v>0</v>
      </c>
      <c r="G32" s="38">
        <v>0</v>
      </c>
      <c r="H32" s="74">
        <v>0</v>
      </c>
      <c r="I32" s="38">
        <v>0</v>
      </c>
      <c r="J32" s="38">
        <v>0</v>
      </c>
      <c r="K32" s="67">
        <v>0</v>
      </c>
      <c r="L32" s="37"/>
      <c r="M32" s="75">
        <v>0</v>
      </c>
      <c r="N32" s="75">
        <v>0</v>
      </c>
      <c r="O32" s="75">
        <v>0</v>
      </c>
      <c r="P32" s="47">
        <v>0</v>
      </c>
      <c r="Q32" s="47">
        <v>0</v>
      </c>
      <c r="R32" s="48">
        <v>0</v>
      </c>
      <c r="S32" s="18"/>
      <c r="T32" s="2"/>
      <c r="U32" s="2"/>
    </row>
    <row r="33" spans="1:21" ht="15.75" thickBot="1">
      <c r="A33" s="82"/>
      <c r="B33" s="35" t="s">
        <v>14</v>
      </c>
      <c r="C33" s="36">
        <v>1</v>
      </c>
      <c r="D33" s="36">
        <v>2</v>
      </c>
      <c r="E33" s="66">
        <f t="shared" si="6"/>
        <v>1</v>
      </c>
      <c r="F33" s="19">
        <v>1</v>
      </c>
      <c r="G33" s="19">
        <v>2</v>
      </c>
      <c r="H33" s="67">
        <f t="shared" si="7"/>
        <v>1</v>
      </c>
      <c r="I33" s="19">
        <v>0</v>
      </c>
      <c r="J33" s="19">
        <v>1</v>
      </c>
      <c r="K33" s="74">
        <v>0</v>
      </c>
      <c r="L33" s="37"/>
      <c r="M33" s="15">
        <v>1</v>
      </c>
      <c r="N33" s="15">
        <v>0</v>
      </c>
      <c r="O33" s="15">
        <v>0</v>
      </c>
      <c r="P33" s="16">
        <f t="shared" si="9"/>
        <v>2</v>
      </c>
      <c r="Q33" s="16">
        <v>0</v>
      </c>
      <c r="R33" s="17">
        <v>0</v>
      </c>
      <c r="S33" s="18"/>
      <c r="T33" s="2"/>
      <c r="U33" s="2"/>
    </row>
    <row r="34" spans="1:21" ht="15.75" thickBot="1">
      <c r="A34" s="83"/>
      <c r="B34" s="40" t="s">
        <v>15</v>
      </c>
      <c r="C34" s="41">
        <v>14</v>
      </c>
      <c r="D34" s="42">
        <v>3</v>
      </c>
      <c r="E34" s="76">
        <f t="shared" si="6"/>
        <v>-0.7857142857142857</v>
      </c>
      <c r="F34" s="41">
        <v>8</v>
      </c>
      <c r="G34" s="41">
        <v>2</v>
      </c>
      <c r="H34" s="77">
        <f t="shared" si="7"/>
        <v>-0.75</v>
      </c>
      <c r="I34" s="41">
        <v>6</v>
      </c>
      <c r="J34" s="41">
        <v>2</v>
      </c>
      <c r="K34" s="77">
        <f t="shared" si="8"/>
        <v>-0.66666666666666663</v>
      </c>
      <c r="L34" s="43"/>
      <c r="M34" s="63">
        <v>14</v>
      </c>
      <c r="N34" s="63">
        <v>8</v>
      </c>
      <c r="O34" s="63">
        <v>7</v>
      </c>
      <c r="P34" s="44">
        <f t="shared" si="9"/>
        <v>0.21428571428571427</v>
      </c>
      <c r="Q34" s="44">
        <f t="shared" si="10"/>
        <v>0.25</v>
      </c>
      <c r="R34" s="45">
        <f t="shared" si="11"/>
        <v>0.2857142857142857</v>
      </c>
      <c r="S34" s="18"/>
      <c r="T34" s="2"/>
      <c r="U34" s="2"/>
    </row>
    <row r="35" spans="1:21" ht="15.75" thickBot="1">
      <c r="A35" s="82" t="s">
        <v>21</v>
      </c>
      <c r="B35" s="35" t="s">
        <v>13</v>
      </c>
      <c r="C35" s="39">
        <v>2</v>
      </c>
      <c r="D35" s="39">
        <v>0</v>
      </c>
      <c r="E35" s="73">
        <f t="shared" si="6"/>
        <v>-1</v>
      </c>
      <c r="F35" s="38">
        <v>1</v>
      </c>
      <c r="G35" s="38">
        <v>0</v>
      </c>
      <c r="H35" s="74">
        <f t="shared" si="7"/>
        <v>-1</v>
      </c>
      <c r="I35" s="38">
        <v>0</v>
      </c>
      <c r="J35" s="38">
        <v>0</v>
      </c>
      <c r="K35" s="67">
        <v>0</v>
      </c>
      <c r="L35" s="37"/>
      <c r="M35" s="75">
        <v>2</v>
      </c>
      <c r="N35" s="75">
        <v>0</v>
      </c>
      <c r="O35" s="75">
        <v>0</v>
      </c>
      <c r="P35" s="47">
        <f t="shared" si="9"/>
        <v>0</v>
      </c>
      <c r="Q35" s="47">
        <v>0</v>
      </c>
      <c r="R35" s="48">
        <v>0</v>
      </c>
      <c r="S35" s="18"/>
      <c r="T35" s="2"/>
      <c r="U35" s="2"/>
    </row>
    <row r="36" spans="1:21" ht="15.75" thickBot="1">
      <c r="A36" s="82"/>
      <c r="B36" s="35" t="s">
        <v>14</v>
      </c>
      <c r="C36" s="36">
        <v>25</v>
      </c>
      <c r="D36" s="36">
        <v>24</v>
      </c>
      <c r="E36" s="66">
        <f t="shared" si="6"/>
        <v>-0.04</v>
      </c>
      <c r="F36" s="19">
        <v>15</v>
      </c>
      <c r="G36" s="19">
        <v>20</v>
      </c>
      <c r="H36" s="67">
        <f t="shared" si="7"/>
        <v>0.33333333333333331</v>
      </c>
      <c r="I36" s="19">
        <v>8</v>
      </c>
      <c r="J36" s="19">
        <v>13</v>
      </c>
      <c r="K36" s="74">
        <f t="shared" si="8"/>
        <v>0.625</v>
      </c>
      <c r="L36" s="37"/>
      <c r="M36" s="15">
        <v>25</v>
      </c>
      <c r="N36" s="15">
        <v>12</v>
      </c>
      <c r="O36" s="15">
        <v>7</v>
      </c>
      <c r="P36" s="16">
        <f t="shared" si="9"/>
        <v>0.96</v>
      </c>
      <c r="Q36" s="16">
        <f t="shared" si="10"/>
        <v>1.6666666666666667</v>
      </c>
      <c r="R36" s="17">
        <f t="shared" si="11"/>
        <v>1.8571428571428572</v>
      </c>
      <c r="S36" s="18"/>
      <c r="T36" s="2"/>
      <c r="U36" s="2"/>
    </row>
    <row r="37" spans="1:21" ht="15.75" thickBot="1">
      <c r="A37" s="83"/>
      <c r="B37" s="40" t="s">
        <v>15</v>
      </c>
      <c r="C37" s="41">
        <v>10</v>
      </c>
      <c r="D37" s="42">
        <v>7</v>
      </c>
      <c r="E37" s="76">
        <f t="shared" si="6"/>
        <v>-0.3</v>
      </c>
      <c r="F37" s="41">
        <v>6</v>
      </c>
      <c r="G37" s="41">
        <v>6</v>
      </c>
      <c r="H37" s="77">
        <f t="shared" si="7"/>
        <v>0</v>
      </c>
      <c r="I37" s="41">
        <v>4</v>
      </c>
      <c r="J37" s="41">
        <v>1</v>
      </c>
      <c r="K37" s="77">
        <f t="shared" si="8"/>
        <v>-0.75</v>
      </c>
      <c r="L37" s="43"/>
      <c r="M37" s="63">
        <v>11</v>
      </c>
      <c r="N37" s="63">
        <v>6</v>
      </c>
      <c r="O37" s="63">
        <v>5</v>
      </c>
      <c r="P37" s="44">
        <f t="shared" si="9"/>
        <v>0.63636363636363635</v>
      </c>
      <c r="Q37" s="44">
        <f t="shared" si="10"/>
        <v>1</v>
      </c>
      <c r="R37" s="45">
        <f t="shared" si="11"/>
        <v>0.2</v>
      </c>
      <c r="S37" s="18"/>
      <c r="T37" s="2"/>
      <c r="U37" s="2"/>
    </row>
    <row r="38" spans="1:21" ht="15.75" thickBot="1">
      <c r="A38" s="82" t="s">
        <v>22</v>
      </c>
      <c r="B38" s="55" t="s">
        <v>13</v>
      </c>
      <c r="C38" s="56">
        <v>1</v>
      </c>
      <c r="D38" s="56">
        <v>0</v>
      </c>
      <c r="E38" s="78">
        <f t="shared" si="6"/>
        <v>-1</v>
      </c>
      <c r="F38" s="57">
        <v>0</v>
      </c>
      <c r="G38" s="57">
        <v>0</v>
      </c>
      <c r="H38" s="79">
        <v>0</v>
      </c>
      <c r="I38" s="57">
        <v>0</v>
      </c>
      <c r="J38" s="57">
        <v>0</v>
      </c>
      <c r="K38" s="67">
        <v>0</v>
      </c>
      <c r="L38" s="58"/>
      <c r="M38" s="61">
        <v>1</v>
      </c>
      <c r="N38" s="61">
        <v>0</v>
      </c>
      <c r="O38" s="61">
        <v>0</v>
      </c>
      <c r="P38" s="59">
        <f t="shared" si="9"/>
        <v>0</v>
      </c>
      <c r="Q38" s="59">
        <v>0</v>
      </c>
      <c r="R38" s="60">
        <v>0</v>
      </c>
      <c r="S38" s="18"/>
      <c r="T38" s="2"/>
      <c r="U38" s="2"/>
    </row>
    <row r="39" spans="1:21" ht="15.75" thickBot="1">
      <c r="A39" s="82"/>
      <c r="B39" s="35" t="s">
        <v>14</v>
      </c>
      <c r="C39" s="19">
        <v>1</v>
      </c>
      <c r="D39" s="36">
        <v>3</v>
      </c>
      <c r="E39" s="66">
        <f t="shared" si="6"/>
        <v>2</v>
      </c>
      <c r="F39" s="19">
        <v>0</v>
      </c>
      <c r="G39" s="19">
        <v>2</v>
      </c>
      <c r="H39" s="67">
        <v>0</v>
      </c>
      <c r="I39" s="19">
        <v>0</v>
      </c>
      <c r="J39" s="19">
        <v>2</v>
      </c>
      <c r="K39" s="74">
        <v>0</v>
      </c>
      <c r="L39" s="37"/>
      <c r="M39" s="15">
        <v>1</v>
      </c>
      <c r="N39" s="15">
        <v>0</v>
      </c>
      <c r="O39" s="15">
        <v>0</v>
      </c>
      <c r="P39" s="16">
        <f t="shared" si="9"/>
        <v>3</v>
      </c>
      <c r="Q39" s="16">
        <v>0</v>
      </c>
      <c r="R39" s="17">
        <v>0</v>
      </c>
      <c r="S39" s="18"/>
      <c r="T39" s="2"/>
      <c r="U39" s="2"/>
    </row>
    <row r="40" spans="1:21" ht="15.75" thickBot="1">
      <c r="A40" s="83"/>
      <c r="B40" s="40" t="s">
        <v>15</v>
      </c>
      <c r="C40" s="41">
        <v>3</v>
      </c>
      <c r="D40" s="42">
        <v>2</v>
      </c>
      <c r="E40" s="76">
        <f t="shared" si="6"/>
        <v>-0.33333333333333331</v>
      </c>
      <c r="F40" s="41">
        <v>2</v>
      </c>
      <c r="G40" s="41">
        <v>2</v>
      </c>
      <c r="H40" s="77">
        <f t="shared" si="7"/>
        <v>0</v>
      </c>
      <c r="I40" s="41">
        <v>2</v>
      </c>
      <c r="J40" s="41">
        <v>1</v>
      </c>
      <c r="K40" s="77">
        <f t="shared" si="8"/>
        <v>-0.5</v>
      </c>
      <c r="L40" s="43"/>
      <c r="M40" s="63">
        <v>3</v>
      </c>
      <c r="N40" s="63">
        <v>2</v>
      </c>
      <c r="O40" s="63">
        <v>2</v>
      </c>
      <c r="P40" s="44">
        <f t="shared" si="9"/>
        <v>0.66666666666666663</v>
      </c>
      <c r="Q40" s="44">
        <f t="shared" si="10"/>
        <v>1</v>
      </c>
      <c r="R40" s="45">
        <f t="shared" si="11"/>
        <v>0.5</v>
      </c>
      <c r="S40" s="18"/>
      <c r="T40" s="2"/>
      <c r="U40" s="2"/>
    </row>
    <row r="41" spans="1:21" ht="15.75" thickBot="1">
      <c r="A41" s="83" t="s">
        <v>23</v>
      </c>
      <c r="B41" s="80" t="s">
        <v>13</v>
      </c>
      <c r="C41" s="57">
        <v>87</v>
      </c>
      <c r="D41" s="56">
        <v>87</v>
      </c>
      <c r="E41" s="78">
        <f t="shared" si="6"/>
        <v>0</v>
      </c>
      <c r="F41" s="57">
        <v>80</v>
      </c>
      <c r="G41" s="57">
        <v>76</v>
      </c>
      <c r="H41" s="79">
        <f t="shared" si="7"/>
        <v>-0.05</v>
      </c>
      <c r="I41" s="57">
        <v>52</v>
      </c>
      <c r="J41" s="57">
        <v>41</v>
      </c>
      <c r="K41" s="67">
        <f t="shared" si="8"/>
        <v>-0.21153846153846154</v>
      </c>
      <c r="L41" s="58"/>
      <c r="M41" s="61">
        <v>118</v>
      </c>
      <c r="N41" s="61">
        <v>95</v>
      </c>
      <c r="O41" s="61">
        <v>83</v>
      </c>
      <c r="P41" s="59">
        <f t="shared" si="9"/>
        <v>0.73728813559322037</v>
      </c>
      <c r="Q41" s="59">
        <f t="shared" si="10"/>
        <v>0.8</v>
      </c>
      <c r="R41" s="60">
        <f t="shared" si="11"/>
        <v>0.49397590361445781</v>
      </c>
      <c r="S41" s="18"/>
      <c r="T41" s="2"/>
      <c r="U41" s="2"/>
    </row>
    <row r="42" spans="1:21" ht="15.75" thickBot="1">
      <c r="A42" s="83"/>
      <c r="B42" s="40" t="s">
        <v>14</v>
      </c>
      <c r="C42" s="41">
        <v>200</v>
      </c>
      <c r="D42" s="42">
        <v>215</v>
      </c>
      <c r="E42" s="76">
        <f t="shared" si="6"/>
        <v>7.4999999999999997E-2</v>
      </c>
      <c r="F42" s="41">
        <v>183</v>
      </c>
      <c r="G42" s="41">
        <v>190</v>
      </c>
      <c r="H42" s="77">
        <f t="shared" si="7"/>
        <v>3.825136612021858E-2</v>
      </c>
      <c r="I42" s="41">
        <v>99</v>
      </c>
      <c r="J42" s="41">
        <v>106</v>
      </c>
      <c r="K42" s="77">
        <f t="shared" si="8"/>
        <v>7.0707070707070704E-2</v>
      </c>
      <c r="L42" s="43"/>
      <c r="M42" s="63">
        <v>250</v>
      </c>
      <c r="N42" s="63">
        <v>185</v>
      </c>
      <c r="O42" s="63">
        <v>147</v>
      </c>
      <c r="P42" s="44">
        <f t="shared" si="9"/>
        <v>0.86</v>
      </c>
      <c r="Q42" s="44">
        <f t="shared" si="10"/>
        <v>1.027027027027027</v>
      </c>
      <c r="R42" s="45">
        <f t="shared" si="11"/>
        <v>0.72108843537414968</v>
      </c>
      <c r="S42" s="18"/>
      <c r="T42" s="2"/>
      <c r="U42" s="2"/>
    </row>
    <row r="43" spans="1:21" ht="15.75" thickBot="1">
      <c r="A43" s="82" t="s">
        <v>24</v>
      </c>
      <c r="B43" s="35" t="s">
        <v>13</v>
      </c>
      <c r="C43" s="38">
        <v>0</v>
      </c>
      <c r="D43" s="49">
        <v>1</v>
      </c>
      <c r="E43" s="73">
        <v>0</v>
      </c>
      <c r="F43" s="38">
        <v>0</v>
      </c>
      <c r="G43" s="49">
        <v>1</v>
      </c>
      <c r="H43" s="74">
        <v>0</v>
      </c>
      <c r="I43" s="38">
        <v>0</v>
      </c>
      <c r="J43" s="20">
        <v>0</v>
      </c>
      <c r="K43" s="67">
        <v>0</v>
      </c>
      <c r="L43" s="37"/>
      <c r="M43" s="75">
        <v>0</v>
      </c>
      <c r="N43" s="75">
        <v>0</v>
      </c>
      <c r="O43" s="75">
        <v>0</v>
      </c>
      <c r="P43" s="47">
        <v>0</v>
      </c>
      <c r="Q43" s="47">
        <v>0</v>
      </c>
      <c r="R43" s="48">
        <v>0</v>
      </c>
      <c r="S43" s="18"/>
    </row>
    <row r="44" spans="1:21" ht="15.75" thickBot="1">
      <c r="A44" s="83"/>
      <c r="B44" s="35" t="s">
        <v>14</v>
      </c>
      <c r="C44" s="19">
        <v>3</v>
      </c>
      <c r="D44" s="36">
        <v>6</v>
      </c>
      <c r="E44" s="66">
        <f t="shared" si="6"/>
        <v>1</v>
      </c>
      <c r="F44" s="19">
        <v>3</v>
      </c>
      <c r="G44" s="19">
        <v>5</v>
      </c>
      <c r="H44" s="74">
        <f>(G44-F44)/F44</f>
        <v>0.66666666666666663</v>
      </c>
      <c r="I44" s="19">
        <v>3</v>
      </c>
      <c r="J44" s="19">
        <v>1</v>
      </c>
      <c r="K44" s="74">
        <f t="shared" si="8"/>
        <v>-0.66666666666666663</v>
      </c>
      <c r="L44" s="37"/>
      <c r="M44" s="15">
        <v>3</v>
      </c>
      <c r="N44" s="15">
        <v>3</v>
      </c>
      <c r="O44" s="15">
        <v>3</v>
      </c>
      <c r="P44" s="16">
        <f t="shared" si="9"/>
        <v>2</v>
      </c>
      <c r="Q44" s="16">
        <f t="shared" si="10"/>
        <v>1.6666666666666667</v>
      </c>
      <c r="R44" s="17">
        <f t="shared" si="11"/>
        <v>0.33333333333333331</v>
      </c>
      <c r="S44" s="18"/>
    </row>
    <row r="45" spans="1:21" ht="15.75" thickBot="1">
      <c r="A45" s="83"/>
      <c r="B45" s="40" t="s">
        <v>15</v>
      </c>
      <c r="C45" s="41">
        <v>2</v>
      </c>
      <c r="D45" s="42">
        <v>0</v>
      </c>
      <c r="E45" s="76">
        <f t="shared" si="6"/>
        <v>-1</v>
      </c>
      <c r="F45" s="41">
        <v>0</v>
      </c>
      <c r="G45" s="41">
        <v>0</v>
      </c>
      <c r="H45" s="77">
        <v>0</v>
      </c>
      <c r="I45" s="41">
        <v>0</v>
      </c>
      <c r="J45" s="41">
        <v>0</v>
      </c>
      <c r="K45" s="77">
        <v>0</v>
      </c>
      <c r="L45" s="43"/>
      <c r="M45" s="63">
        <v>2</v>
      </c>
      <c r="N45" s="63">
        <v>0</v>
      </c>
      <c r="O45" s="63">
        <v>0</v>
      </c>
      <c r="P45" s="44">
        <f t="shared" si="9"/>
        <v>0</v>
      </c>
      <c r="Q45" s="44">
        <v>0</v>
      </c>
      <c r="R45" s="45">
        <v>0</v>
      </c>
      <c r="S45" s="18"/>
    </row>
    <row r="46" spans="1:21" ht="15.75" thickBot="1">
      <c r="A46" s="83" t="s">
        <v>25</v>
      </c>
      <c r="B46" s="35" t="s">
        <v>13</v>
      </c>
      <c r="C46" s="38">
        <v>7</v>
      </c>
      <c r="D46" s="39">
        <v>1</v>
      </c>
      <c r="E46" s="73">
        <f t="shared" si="6"/>
        <v>-0.8571428571428571</v>
      </c>
      <c r="F46" s="38">
        <v>6</v>
      </c>
      <c r="G46" s="38">
        <v>1</v>
      </c>
      <c r="H46" s="74">
        <f>(G46-F46)/F46</f>
        <v>-0.83333333333333337</v>
      </c>
      <c r="I46" s="38">
        <v>6</v>
      </c>
      <c r="J46" s="38">
        <v>1</v>
      </c>
      <c r="K46" s="67">
        <f t="shared" ref="K46:K49" si="12">(J46-I46)/I46</f>
        <v>-0.83333333333333337</v>
      </c>
      <c r="L46" s="50"/>
      <c r="M46" s="75">
        <v>7</v>
      </c>
      <c r="N46" s="75">
        <v>6</v>
      </c>
      <c r="O46" s="75">
        <v>6</v>
      </c>
      <c r="P46" s="47">
        <f t="shared" si="9"/>
        <v>0.14285714285714285</v>
      </c>
      <c r="Q46" s="47">
        <f t="shared" si="10"/>
        <v>0.16666666666666666</v>
      </c>
      <c r="R46" s="48">
        <f t="shared" si="11"/>
        <v>0.16666666666666666</v>
      </c>
      <c r="S46" s="18"/>
    </row>
    <row r="47" spans="1:21" ht="15.75" thickBot="1">
      <c r="A47" s="83"/>
      <c r="B47" s="40" t="s">
        <v>14</v>
      </c>
      <c r="C47" s="41">
        <v>11</v>
      </c>
      <c r="D47" s="42">
        <v>3</v>
      </c>
      <c r="E47" s="76">
        <f t="shared" si="6"/>
        <v>-0.72727272727272729</v>
      </c>
      <c r="F47" s="41">
        <v>9</v>
      </c>
      <c r="G47" s="41">
        <v>3</v>
      </c>
      <c r="H47" s="77">
        <f>(G47-F47)/F47</f>
        <v>-0.66666666666666663</v>
      </c>
      <c r="I47" s="41">
        <v>7</v>
      </c>
      <c r="J47" s="41">
        <v>3</v>
      </c>
      <c r="K47" s="77">
        <f t="shared" si="12"/>
        <v>-0.5714285714285714</v>
      </c>
      <c r="L47" s="51"/>
      <c r="M47" s="63">
        <v>11</v>
      </c>
      <c r="N47" s="63">
        <v>8</v>
      </c>
      <c r="O47" s="63">
        <v>7</v>
      </c>
      <c r="P47" s="44">
        <f t="shared" si="9"/>
        <v>0.27272727272727271</v>
      </c>
      <c r="Q47" s="44">
        <f t="shared" si="10"/>
        <v>0.375</v>
      </c>
      <c r="R47" s="45">
        <f t="shared" si="11"/>
        <v>0.42857142857142855</v>
      </c>
      <c r="S47" s="18"/>
    </row>
    <row r="48" spans="1:21" ht="15.75" thickBot="1">
      <c r="A48" s="83" t="s">
        <v>26</v>
      </c>
      <c r="B48" s="35" t="s">
        <v>13</v>
      </c>
      <c r="C48" s="38">
        <v>0</v>
      </c>
      <c r="D48" s="39">
        <v>0</v>
      </c>
      <c r="E48" s="73">
        <v>0</v>
      </c>
      <c r="F48" s="38">
        <v>0</v>
      </c>
      <c r="G48" s="38">
        <v>0</v>
      </c>
      <c r="H48" s="79">
        <v>0</v>
      </c>
      <c r="I48" s="38">
        <v>0</v>
      </c>
      <c r="J48" s="38">
        <v>0</v>
      </c>
      <c r="K48" s="67">
        <v>0</v>
      </c>
      <c r="L48" s="50"/>
      <c r="M48" s="75">
        <v>0</v>
      </c>
      <c r="N48" s="75">
        <v>0</v>
      </c>
      <c r="O48" s="75">
        <v>0</v>
      </c>
      <c r="P48" s="47">
        <v>0</v>
      </c>
      <c r="Q48" s="47">
        <v>0</v>
      </c>
      <c r="R48" s="48">
        <v>0</v>
      </c>
      <c r="S48" s="18"/>
    </row>
    <row r="49" spans="1:19" ht="15.75" thickBot="1">
      <c r="A49" s="83"/>
      <c r="B49" s="40" t="s">
        <v>14</v>
      </c>
      <c r="C49" s="41">
        <v>1</v>
      </c>
      <c r="D49" s="42">
        <v>1</v>
      </c>
      <c r="E49" s="76">
        <f t="shared" si="6"/>
        <v>0</v>
      </c>
      <c r="F49" s="41">
        <v>1</v>
      </c>
      <c r="G49" s="41">
        <v>1</v>
      </c>
      <c r="H49" s="77">
        <f t="shared" ref="H49:H53" si="13">(G49-F49)/F49</f>
        <v>0</v>
      </c>
      <c r="I49" s="41">
        <v>1</v>
      </c>
      <c r="J49" s="41">
        <v>1</v>
      </c>
      <c r="K49" s="77">
        <f t="shared" si="12"/>
        <v>0</v>
      </c>
      <c r="L49" s="51"/>
      <c r="M49" s="63">
        <v>1</v>
      </c>
      <c r="N49" s="63">
        <v>1</v>
      </c>
      <c r="O49" s="63">
        <v>1</v>
      </c>
      <c r="P49" s="44">
        <f t="shared" si="9"/>
        <v>1</v>
      </c>
      <c r="Q49" s="44">
        <f t="shared" ref="Q49:Q51" si="14">G49/N49</f>
        <v>1</v>
      </c>
      <c r="R49" s="45">
        <f t="shared" ref="R49:R51" si="15">J49/O49</f>
        <v>1</v>
      </c>
      <c r="S49" s="18"/>
    </row>
    <row r="50" spans="1:19" ht="15.75" thickBot="1">
      <c r="A50" s="83" t="s">
        <v>27</v>
      </c>
      <c r="B50" s="35" t="s">
        <v>13</v>
      </c>
      <c r="C50" s="38">
        <v>3</v>
      </c>
      <c r="D50" s="39">
        <v>1</v>
      </c>
      <c r="E50" s="73">
        <f t="shared" si="6"/>
        <v>-0.66666666666666663</v>
      </c>
      <c r="F50" s="38">
        <v>2</v>
      </c>
      <c r="G50" s="38">
        <v>1</v>
      </c>
      <c r="H50" s="74">
        <f t="shared" si="13"/>
        <v>-0.5</v>
      </c>
      <c r="I50" s="38">
        <v>0</v>
      </c>
      <c r="J50" s="38">
        <v>0</v>
      </c>
      <c r="K50" s="67">
        <v>0</v>
      </c>
      <c r="L50" s="50"/>
      <c r="M50" s="75">
        <v>3</v>
      </c>
      <c r="N50" s="75">
        <v>1</v>
      </c>
      <c r="O50" s="75">
        <v>0</v>
      </c>
      <c r="P50" s="47">
        <f t="shared" si="9"/>
        <v>0.33333333333333331</v>
      </c>
      <c r="Q50" s="47">
        <f t="shared" si="14"/>
        <v>1</v>
      </c>
      <c r="R50" s="48">
        <v>0</v>
      </c>
      <c r="S50" s="18"/>
    </row>
    <row r="51" spans="1:19" ht="15.75" thickBot="1">
      <c r="A51" s="83"/>
      <c r="B51" s="40" t="s">
        <v>14</v>
      </c>
      <c r="C51" s="41">
        <v>5</v>
      </c>
      <c r="D51" s="42">
        <v>8</v>
      </c>
      <c r="E51" s="76">
        <f t="shared" si="6"/>
        <v>0.6</v>
      </c>
      <c r="F51" s="41">
        <v>4</v>
      </c>
      <c r="G51" s="41">
        <v>8</v>
      </c>
      <c r="H51" s="77">
        <f t="shared" si="13"/>
        <v>1</v>
      </c>
      <c r="I51" s="41">
        <v>1</v>
      </c>
      <c r="J51" s="41">
        <v>6</v>
      </c>
      <c r="K51" s="77">
        <f t="shared" ref="K51" si="16">(J51-I51)/I51</f>
        <v>5</v>
      </c>
      <c r="L51" s="51"/>
      <c r="M51" s="63">
        <v>5</v>
      </c>
      <c r="N51" s="63">
        <v>3</v>
      </c>
      <c r="O51" s="63">
        <v>1</v>
      </c>
      <c r="P51" s="44">
        <f t="shared" si="9"/>
        <v>1.6</v>
      </c>
      <c r="Q51" s="44">
        <f t="shared" si="14"/>
        <v>2.6666666666666665</v>
      </c>
      <c r="R51" s="45">
        <f t="shared" si="15"/>
        <v>6</v>
      </c>
      <c r="S51" s="18"/>
    </row>
    <row r="52" spans="1:19" ht="15.75" thickBot="1">
      <c r="A52" s="83" t="s">
        <v>28</v>
      </c>
      <c r="B52" s="35" t="s">
        <v>13</v>
      </c>
      <c r="C52" s="38">
        <v>0</v>
      </c>
      <c r="D52" s="39">
        <v>1</v>
      </c>
      <c r="E52" s="73">
        <v>0</v>
      </c>
      <c r="F52" s="38">
        <v>0</v>
      </c>
      <c r="G52" s="38">
        <v>1</v>
      </c>
      <c r="H52" s="74">
        <v>0</v>
      </c>
      <c r="I52" s="38">
        <v>0</v>
      </c>
      <c r="J52" s="38">
        <v>0</v>
      </c>
      <c r="K52" s="67">
        <v>0</v>
      </c>
      <c r="L52" s="50"/>
      <c r="M52" s="75">
        <v>0</v>
      </c>
      <c r="N52" s="75">
        <v>0</v>
      </c>
      <c r="O52" s="75">
        <v>0</v>
      </c>
      <c r="P52" s="47">
        <v>0</v>
      </c>
      <c r="Q52" s="47">
        <v>0</v>
      </c>
      <c r="R52" s="48">
        <v>0</v>
      </c>
      <c r="S52" s="18"/>
    </row>
    <row r="53" spans="1:19" ht="15.75" thickBot="1">
      <c r="A53" s="83"/>
      <c r="B53" s="40" t="s">
        <v>14</v>
      </c>
      <c r="C53" s="41">
        <v>2</v>
      </c>
      <c r="D53" s="42">
        <v>6</v>
      </c>
      <c r="E53" s="76">
        <f t="shared" si="6"/>
        <v>2</v>
      </c>
      <c r="F53" s="41">
        <v>2</v>
      </c>
      <c r="G53" s="41">
        <v>6</v>
      </c>
      <c r="H53" s="77">
        <f t="shared" si="13"/>
        <v>2</v>
      </c>
      <c r="I53" s="41">
        <v>0</v>
      </c>
      <c r="J53" s="41">
        <v>0</v>
      </c>
      <c r="K53" s="77">
        <v>0</v>
      </c>
      <c r="L53" s="51"/>
      <c r="M53" s="63">
        <v>2</v>
      </c>
      <c r="N53" s="63">
        <v>0</v>
      </c>
      <c r="O53" s="63">
        <v>0</v>
      </c>
      <c r="P53" s="44">
        <f t="shared" si="9"/>
        <v>3</v>
      </c>
      <c r="Q53" s="44">
        <v>0</v>
      </c>
      <c r="R53" s="45">
        <v>0</v>
      </c>
      <c r="S53" s="18"/>
    </row>
    <row r="54" spans="1:19" ht="15.75" thickBot="1">
      <c r="A54" s="83" t="s">
        <v>29</v>
      </c>
      <c r="B54" s="35" t="s">
        <v>13</v>
      </c>
      <c r="C54" s="38">
        <v>0</v>
      </c>
      <c r="D54" s="39">
        <v>0</v>
      </c>
      <c r="E54" s="73">
        <v>0</v>
      </c>
      <c r="F54" s="38">
        <v>0</v>
      </c>
      <c r="G54" s="38">
        <v>0</v>
      </c>
      <c r="H54" s="74">
        <v>0</v>
      </c>
      <c r="I54" s="38">
        <v>0</v>
      </c>
      <c r="J54" s="38">
        <v>0</v>
      </c>
      <c r="K54" s="67">
        <v>0</v>
      </c>
      <c r="L54" s="50"/>
      <c r="M54" s="75">
        <v>0</v>
      </c>
      <c r="N54" s="75">
        <v>0</v>
      </c>
      <c r="O54" s="75">
        <v>0</v>
      </c>
      <c r="P54" s="47">
        <v>0</v>
      </c>
      <c r="Q54" s="47">
        <v>0</v>
      </c>
      <c r="R54" s="48">
        <v>0</v>
      </c>
      <c r="S54" s="18"/>
    </row>
    <row r="55" spans="1:19" ht="15.75" thickBot="1">
      <c r="A55" s="84"/>
      <c r="B55" s="40" t="s">
        <v>14</v>
      </c>
      <c r="C55" s="41">
        <v>0</v>
      </c>
      <c r="D55" s="42">
        <v>4</v>
      </c>
      <c r="E55" s="76">
        <v>0</v>
      </c>
      <c r="F55" s="41">
        <v>0</v>
      </c>
      <c r="G55" s="41">
        <v>4</v>
      </c>
      <c r="H55" s="77">
        <v>0</v>
      </c>
      <c r="I55" s="41">
        <v>0</v>
      </c>
      <c r="J55" s="41">
        <v>1</v>
      </c>
      <c r="K55" s="77">
        <v>0</v>
      </c>
      <c r="L55" s="51"/>
      <c r="M55" s="63">
        <v>0</v>
      </c>
      <c r="N55" s="63">
        <v>0</v>
      </c>
      <c r="O55" s="63">
        <v>0</v>
      </c>
      <c r="P55" s="44">
        <v>0</v>
      </c>
      <c r="Q55" s="44">
        <v>0</v>
      </c>
      <c r="R55" s="45">
        <v>0</v>
      </c>
      <c r="S55" s="18"/>
    </row>
    <row r="56" spans="1:19">
      <c r="A56" s="52" t="s">
        <v>30</v>
      </c>
      <c r="B56" s="52"/>
      <c r="C56" s="5"/>
      <c r="D56" s="5"/>
      <c r="E56" s="81"/>
      <c r="F56" s="5"/>
      <c r="G56" s="5"/>
      <c r="H56" s="81"/>
      <c r="I56" s="5"/>
      <c r="J56" s="5"/>
      <c r="K56" s="81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81"/>
      <c r="F57" s="5"/>
      <c r="G57" s="5"/>
      <c r="H57" s="81"/>
      <c r="I57" s="5"/>
      <c r="J57" s="5"/>
      <c r="K57" s="81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81"/>
      <c r="F58" s="5"/>
      <c r="G58" s="5"/>
      <c r="H58" s="81"/>
      <c r="I58" s="5"/>
      <c r="J58" s="5"/>
      <c r="K58" s="81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scale="73" fitToHeight="0" orientation="landscape" r:id="rId1"/>
  <headerFooter alignWithMargins="0">
    <oddFooter>&amp;LJennifer Kreinheder, (907)474-6638, jlkreinheder@alaska.edu
UAF Planning, Analysis, and Institutional Research&amp;R&amp;d
www.uaf.edu/pair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8-22-11</vt:lpstr>
      <vt:lpstr>8-15-11</vt:lpstr>
      <vt:lpstr>8-8-11</vt:lpstr>
      <vt:lpstr>8-1-11</vt:lpstr>
      <vt:lpstr>7-25-11</vt:lpstr>
      <vt:lpstr>7-18-11</vt:lpstr>
      <vt:lpstr>7-11-11</vt:lpstr>
      <vt:lpstr>7-4-11</vt:lpstr>
      <vt:lpstr>6-27-11</vt:lpstr>
      <vt:lpstr>6-20-11</vt:lpstr>
      <vt:lpstr>6-13-11</vt:lpstr>
      <vt:lpstr>6-6-11</vt:lpstr>
      <vt:lpstr>5-30-11</vt:lpstr>
      <vt:lpstr>5-23-11</vt:lpstr>
      <vt:lpstr>5-16-11</vt:lpstr>
      <vt:lpstr>5-9-11</vt:lpstr>
      <vt:lpstr>5-2-11</vt:lpstr>
      <vt:lpstr>4-25-11</vt:lpstr>
      <vt:lpstr>4-18-11</vt:lpstr>
      <vt:lpstr>4-11-11</vt:lpstr>
      <vt:lpstr>4-4-11</vt:lpstr>
      <vt:lpstr>3-28-11</vt:lpstr>
      <vt:lpstr>3-21-11</vt:lpstr>
      <vt:lpstr>3-14-11</vt:lpstr>
      <vt:lpstr>3-7-11</vt:lpstr>
      <vt:lpstr>2-28-11</vt:lpstr>
      <vt:lpstr>2-21-11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cp:lastPrinted>2011-03-30T22:10:49Z</cp:lastPrinted>
  <dcterms:created xsi:type="dcterms:W3CDTF">2010-11-10T22:22:14Z</dcterms:created>
  <dcterms:modified xsi:type="dcterms:W3CDTF">2011-08-24T21:08:44Z</dcterms:modified>
</cp:coreProperties>
</file>